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5356" windowWidth="6345" windowHeight="8100" activeTab="0"/>
  </bookViews>
  <sheets>
    <sheet name="gov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'gov'!$A$12:$L$91</definedName>
    <definedName name="ahcap">'[4]dem2'!$D$646:$L$646</definedName>
    <definedName name="censusrec">#REF!</definedName>
    <definedName name="charged" localSheetId="0">'gov'!$E$7:$G$7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gov" localSheetId="0">'gov'!$D$59:$L$59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'gov'!$K$85</definedName>
    <definedName name="np">#REF!</definedName>
    <definedName name="Nutrition">#REF!</definedName>
    <definedName name="oges">#REF!</definedName>
    <definedName name="pension">#REF!</definedName>
    <definedName name="_xlnm.Print_Area" localSheetId="0">'gov'!$A$1:$L$90</definedName>
    <definedName name="_xlnm.Print_Titles" localSheetId="0">'gov'!$9:$12</definedName>
    <definedName name="pw" localSheetId="0">'gov'!$D$84:$L$84</definedName>
    <definedName name="pw">#REF!</definedName>
    <definedName name="pwcap">#REF!</definedName>
    <definedName name="rec" localSheetId="0">'gov'!$D$89:$L$89</definedName>
    <definedName name="rec">#REF!</definedName>
    <definedName name="rec1">#REF!</definedName>
    <definedName name="reform">#REF!</definedName>
    <definedName name="revise" localSheetId="0">'gov'!$D$98:$I$98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'gov'!$D$93:$I$93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'gov'!$A$16:$L$88</definedName>
    <definedName name="Z_5FAA8934_8F6C_4CB9_968C_17F51882C02E_.wvu.PrintArea" localSheetId="0" hidden="1">'gov'!$A$1:$L$88</definedName>
    <definedName name="Z_5FAA8934_8F6C_4CB9_968C_17F51882C02E_.wvu.PrintTitles" localSheetId="0" hidden="1">'gov'!$9:$12</definedName>
    <definedName name="Z_F36BFFF2_1149_4BE8_887C_E51B3964E5D5_.wvu.FilterData" localSheetId="0" hidden="1">'gov'!$A$16:$L$88</definedName>
    <definedName name="Z_F36BFFF2_1149_4BE8_887C_E51B3964E5D5_.wvu.PrintArea" localSheetId="0" hidden="1">'gov'!$A$1:$L$88</definedName>
    <definedName name="Z_F36BFFF2_1149_4BE8_887C_E51B3964E5D5_.wvu.PrintTitles" localSheetId="0" hidden="1">'gov'!$9:$12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BUDGET SECTION:
NEW HEAD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to discuss with FS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40 EMPLOYEES. Plus 350 from STNM</t>
        </r>
      </text>
    </comment>
  </commentList>
</comments>
</file>

<file path=xl/sharedStrings.xml><?xml version="1.0" encoding="utf-8"?>
<sst xmlns="http://schemas.openxmlformats.org/spreadsheetml/2006/main" count="233" uniqueCount="88">
  <si>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</si>
  <si>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</si>
  <si>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</si>
  <si>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</si>
  <si>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</si>
  <si>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</si>
  <si>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</si>
  <si>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</si>
  <si>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</si>
  <si>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</si>
  <si>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</si>
  <si>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</si>
  <si>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</si>
  <si>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</si>
  <si>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</si>
  <si>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</si>
  <si>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</si>
  <si>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</si>
  <si>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</si>
  <si>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</si>
  <si>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</si>
  <si>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</si>
  <si>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</si>
  <si>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</si>
  <si>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</si>
  <si>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</si>
  <si>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</si>
  <si>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</si>
  <si>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</si>
  <si>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</si>
  <si>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</si>
  <si>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</si>
  <si>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</si>
  <si>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</si>
  <si>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</si>
  <si>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</si>
  <si>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</si>
  <si>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</si>
  <si>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</si>
  <si>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</si>
  <si>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</si>
  <si>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</si>
  <si>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44.00.71</t>
  </si>
  <si>
    <t>Furnishings</t>
  </si>
  <si>
    <t>44.00.72</t>
  </si>
  <si>
    <t>SP</t>
  </si>
  <si>
    <t>C.S.S</t>
  </si>
  <si>
    <t>NP</t>
  </si>
  <si>
    <t>TOTAL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</si>
  <si>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</si>
  <si>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</si>
  <si>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</si>
  <si>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</si>
  <si>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</si>
  <si>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</si>
  <si>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</si>
  <si>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</si>
  <si>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</si>
  <si>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2008-09</t>
  </si>
  <si>
    <t>suppl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</si>
  <si>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</si>
  <si>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</si>
  <si>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</si>
  <si>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Emoluments and Allowances of the 
Governor / Administrator of Union
Territories</t>
  </si>
  <si>
    <t>Maintenance and Repairs of Official 
Residence of the Governor (Charged)</t>
  </si>
  <si>
    <t>2009-10</t>
  </si>
  <si>
    <t>Deduct Recoveries of Overpayments</t>
  </si>
  <si>
    <t>Lumpsum provision for revision of pay</t>
  </si>
  <si>
    <t>00.00.42</t>
  </si>
  <si>
    <t>(Rs. in thousand)</t>
  </si>
  <si>
    <t>Wages</t>
  </si>
  <si>
    <t>Expenditure from Contract 
Allowance</t>
  </si>
  <si>
    <t>Governor/Administrator of Union 
Territories</t>
  </si>
  <si>
    <t>PLAN</t>
  </si>
  <si>
    <t>NON-PLAN</t>
  </si>
  <si>
    <t>SCHEME 1</t>
  </si>
  <si>
    <t>SCHEME 2</t>
  </si>
  <si>
    <t>MS</t>
  </si>
  <si>
    <t>MSS</t>
  </si>
  <si>
    <t>DS</t>
  </si>
  <si>
    <t xml:space="preserve">% </t>
  </si>
  <si>
    <t>Disc %</t>
  </si>
  <si>
    <t>NP-State Sector</t>
  </si>
  <si>
    <t>State Normal</t>
  </si>
  <si>
    <t>Normal</t>
  </si>
  <si>
    <t>MR/WC</t>
  </si>
  <si>
    <t>I. Estimate of the amount required in the year ending 31st March, 2011 to defray the charges in respect of Governor</t>
  </si>
  <si>
    <t>2010-11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</si>
</sst>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12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21" applyFont="1" applyFill="1" applyBorder="1" applyAlignment="1">
      <alignment vertical="top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>
      <alignment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 applyBorder="1" applyAlignment="1" applyProtection="1">
      <alignment horizontal="center"/>
      <protection/>
    </xf>
    <xf numFmtId="0" fontId="7" fillId="0" borderId="0" xfId="21" applyFont="1" applyFill="1" applyBorder="1" applyAlignment="1" applyProtection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6" fillId="0" borderId="0" xfId="21" applyFont="1" applyFill="1" applyAlignment="1">
      <alignment vertical="top"/>
      <protection/>
    </xf>
    <xf numFmtId="0" fontId="6" fillId="0" borderId="0" xfId="21" applyFont="1" applyFill="1" applyAlignment="1" applyProtection="1">
      <alignment horizontal="right"/>
      <protection/>
    </xf>
    <xf numFmtId="0" fontId="7" fillId="0" borderId="0" xfId="26" applyFont="1" applyFill="1" applyAlignment="1">
      <alignment horizontal="center"/>
      <protection/>
    </xf>
    <xf numFmtId="0" fontId="6" fillId="0" borderId="0" xfId="26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left"/>
      <protection/>
    </xf>
    <xf numFmtId="0" fontId="6" fillId="0" borderId="0" xfId="21" applyFont="1" applyFill="1" applyAlignment="1">
      <alignment horizontal="left" vertical="top"/>
      <protection/>
    </xf>
    <xf numFmtId="0" fontId="7" fillId="0" borderId="0" xfId="21" applyFont="1" applyFill="1" applyBorder="1" applyAlignment="1">
      <alignment/>
      <protection/>
    </xf>
    <xf numFmtId="0" fontId="8" fillId="0" borderId="0" xfId="21" applyFont="1" applyFill="1" applyBorder="1" applyAlignment="1" applyProtection="1">
      <alignment horizontal="right"/>
      <protection/>
    </xf>
    <xf numFmtId="0" fontId="8" fillId="0" borderId="0" xfId="21" applyFont="1" applyFill="1" applyBorder="1" applyAlignment="1" applyProtection="1">
      <alignment horizontal="center"/>
      <protection/>
    </xf>
    <xf numFmtId="0" fontId="6" fillId="0" borderId="1" xfId="24" applyFont="1" applyFill="1" applyBorder="1" applyAlignment="1">
      <alignment/>
      <protection/>
    </xf>
    <xf numFmtId="0" fontId="6" fillId="0" borderId="2" xfId="25" applyFont="1" applyFill="1" applyBorder="1" applyAlignment="1" applyProtection="1">
      <alignment vertical="top"/>
      <protection/>
    </xf>
    <xf numFmtId="0" fontId="6" fillId="0" borderId="2" xfId="25" applyFont="1" applyFill="1" applyBorder="1" applyAlignment="1" applyProtection="1">
      <alignment horizontal="right" vertical="top"/>
      <protection/>
    </xf>
    <xf numFmtId="0" fontId="6" fillId="0" borderId="0" xfId="24" applyFont="1" applyFill="1" applyBorder="1" applyAlignment="1" applyProtection="1">
      <alignment/>
      <protection/>
    </xf>
    <xf numFmtId="0" fontId="6" fillId="0" borderId="0" xfId="25" applyFont="1" applyFill="1" applyAlignment="1" applyProtection="1">
      <alignment/>
      <protection/>
    </xf>
    <xf numFmtId="0" fontId="6" fillId="0" borderId="0" xfId="25" applyFont="1" applyFill="1" applyBorder="1" applyAlignment="1" applyProtection="1">
      <alignment vertical="top"/>
      <protection/>
    </xf>
    <xf numFmtId="0" fontId="6" fillId="0" borderId="0" xfId="25" applyFont="1" applyFill="1" applyBorder="1" applyAlignment="1" applyProtection="1">
      <alignment horizontal="right" vertical="top"/>
      <protection/>
    </xf>
    <xf numFmtId="0" fontId="6" fillId="0" borderId="0" xfId="24" applyFont="1" applyFill="1" applyAlignment="1" applyProtection="1">
      <alignment horizontal="left"/>
      <protection/>
    </xf>
    <xf numFmtId="0" fontId="6" fillId="0" borderId="1" xfId="25" applyFont="1" applyFill="1" applyBorder="1" applyAlignment="1" applyProtection="1">
      <alignment vertical="top"/>
      <protection/>
    </xf>
    <xf numFmtId="0" fontId="6" fillId="0" borderId="1" xfId="25" applyFont="1" applyFill="1" applyBorder="1" applyAlignment="1" applyProtection="1">
      <alignment horizontal="right" vertical="top"/>
      <protection/>
    </xf>
    <xf numFmtId="0" fontId="6" fillId="0" borderId="1" xfId="24" applyFont="1" applyFill="1" applyBorder="1" applyAlignment="1" applyProtection="1">
      <alignment/>
      <protection/>
    </xf>
    <xf numFmtId="0" fontId="7" fillId="0" borderId="0" xfId="24" applyFont="1" applyFill="1" applyBorder="1" applyAlignment="1">
      <alignment horizontal="left" vertical="top"/>
      <protection/>
    </xf>
    <xf numFmtId="0" fontId="6" fillId="0" borderId="0" xfId="21" applyFont="1" applyFill="1" applyAlignment="1">
      <alignment horizontal="right"/>
      <protection/>
    </xf>
    <xf numFmtId="0" fontId="9" fillId="0" borderId="0" xfId="21" applyFont="1" applyFill="1" applyAlignment="1">
      <alignment/>
      <protection/>
    </xf>
    <xf numFmtId="0" fontId="6" fillId="0" borderId="3" xfId="21" applyFont="1" applyFill="1" applyBorder="1" applyAlignment="1">
      <alignment horizontal="right" vertical="top"/>
      <protection/>
    </xf>
    <xf numFmtId="0" fontId="7" fillId="0" borderId="3" xfId="21" applyFont="1" applyFill="1" applyBorder="1" applyAlignment="1" applyProtection="1">
      <alignment horizontal="left" vertical="top" wrapText="1"/>
      <protection/>
    </xf>
    <xf numFmtId="0" fontId="7" fillId="0" borderId="0" xfId="22" applyFont="1" applyFill="1" applyBorder="1" applyAlignment="1" applyProtection="1">
      <alignment horizontal="center"/>
      <protection/>
    </xf>
    <xf numFmtId="0" fontId="9" fillId="0" borderId="0" xfId="21" applyFont="1" applyFill="1" applyAlignment="1">
      <alignment vertical="top"/>
      <protection/>
    </xf>
    <xf numFmtId="0" fontId="8" fillId="0" borderId="0" xfId="21" applyFont="1" applyFill="1" applyAlignment="1">
      <alignment vertical="top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0" fontId="9" fillId="0" borderId="0" xfId="21" applyFont="1" applyFill="1" applyAlignment="1">
      <alignment horizontal="right" vertical="top"/>
      <protection/>
    </xf>
    <xf numFmtId="211" fontId="8" fillId="0" borderId="0" xfId="21" applyNumberFormat="1" applyFont="1" applyFill="1" applyAlignment="1">
      <alignment horizontal="right" vertical="top"/>
      <protection/>
    </xf>
    <xf numFmtId="0" fontId="8" fillId="0" borderId="0" xfId="21" applyFont="1" applyFill="1" applyAlignment="1">
      <alignment vertical="top" wrapText="1"/>
      <protection/>
    </xf>
    <xf numFmtId="192" fontId="9" fillId="0" borderId="0" xfId="21" applyNumberFormat="1" applyFont="1" applyFill="1" applyAlignment="1">
      <alignment horizontal="right" vertical="top"/>
      <protection/>
    </xf>
    <xf numFmtId="0" fontId="9" fillId="0" borderId="0" xfId="21" applyFont="1" applyFill="1" applyAlignment="1">
      <alignment vertical="top" wrapText="1"/>
      <protection/>
    </xf>
    <xf numFmtId="192" fontId="9" fillId="0" borderId="0" xfId="21" applyNumberFormat="1" applyFont="1" applyFill="1" applyAlignment="1">
      <alignment vertical="top"/>
      <protection/>
    </xf>
    <xf numFmtId="0" fontId="9" fillId="0" borderId="0" xfId="21" applyFont="1" applyFill="1" applyBorder="1" applyAlignment="1">
      <alignment vertical="top"/>
      <protection/>
    </xf>
    <xf numFmtId="192" fontId="9" fillId="0" borderId="0" xfId="21" applyNumberFormat="1" applyFont="1" applyFill="1" applyBorder="1" applyAlignment="1">
      <alignment horizontal="right" vertical="top"/>
      <protection/>
    </xf>
    <xf numFmtId="0" fontId="9" fillId="0" borderId="0" xfId="21" applyFont="1" applyFill="1" applyBorder="1" applyAlignment="1">
      <alignment vertical="top" wrapText="1"/>
      <protection/>
    </xf>
    <xf numFmtId="0" fontId="9" fillId="0" borderId="1" xfId="21" applyFont="1" applyFill="1" applyBorder="1" applyAlignment="1">
      <alignment vertical="top"/>
      <protection/>
    </xf>
    <xf numFmtId="0" fontId="8" fillId="0" borderId="0" xfId="21" applyFont="1" applyFill="1" applyBorder="1" applyAlignment="1">
      <alignment vertical="top" wrapText="1"/>
      <protection/>
    </xf>
    <xf numFmtId="192" fontId="9" fillId="0" borderId="0" xfId="21" applyNumberFormat="1" applyFont="1" applyFill="1" applyBorder="1" applyAlignment="1">
      <alignment vertical="top"/>
      <protection/>
    </xf>
    <xf numFmtId="211" fontId="9" fillId="0" borderId="0" xfId="21" applyNumberFormat="1" applyFont="1" applyFill="1" applyAlignment="1">
      <alignment horizontal="right" vertical="top"/>
      <protection/>
    </xf>
    <xf numFmtId="0" fontId="9" fillId="0" borderId="0" xfId="21" applyFont="1" applyFill="1" applyAlignment="1" applyProtection="1">
      <alignment horizontal="left" vertical="top" wrapText="1"/>
      <protection/>
    </xf>
    <xf numFmtId="0" fontId="8" fillId="0" borderId="0" xfId="26" applyFont="1" applyFill="1" applyAlignment="1">
      <alignment vertical="top"/>
      <protection/>
    </xf>
    <xf numFmtId="0" fontId="8" fillId="0" borderId="0" xfId="26" applyFont="1" applyFill="1" applyAlignment="1" applyProtection="1">
      <alignment horizontal="left" vertical="top" wrapText="1"/>
      <protection/>
    </xf>
    <xf numFmtId="0" fontId="9" fillId="0" borderId="0" xfId="26" applyFont="1" applyFill="1" applyAlignment="1">
      <alignment vertical="top"/>
      <protection/>
    </xf>
    <xf numFmtId="0" fontId="9" fillId="0" borderId="0" xfId="26" applyFont="1" applyFill="1" applyAlignment="1" applyProtection="1">
      <alignment horizontal="left" vertical="top" wrapText="1"/>
      <protection/>
    </xf>
    <xf numFmtId="209" fontId="8" fillId="0" borderId="0" xfId="26" applyNumberFormat="1" applyFont="1" applyFill="1" applyAlignment="1">
      <alignment vertical="top"/>
      <protection/>
    </xf>
    <xf numFmtId="185" fontId="9" fillId="0" borderId="0" xfId="23" applyNumberFormat="1" applyFont="1" applyFill="1" applyBorder="1" applyAlignment="1">
      <alignment vertical="top"/>
      <protection/>
    </xf>
    <xf numFmtId="185" fontId="9" fillId="0" borderId="0" xfId="23" applyNumberFormat="1" applyFont="1" applyFill="1" applyBorder="1" applyAlignment="1">
      <alignment horizontal="right" vertical="top"/>
      <protection/>
    </xf>
    <xf numFmtId="0" fontId="9" fillId="0" borderId="0" xfId="26" applyFont="1" applyFill="1" applyAlignment="1">
      <alignment horizontal="right" vertical="top"/>
      <protection/>
    </xf>
    <xf numFmtId="0" fontId="9" fillId="0" borderId="0" xfId="26" applyFont="1" applyFill="1" applyBorder="1" applyAlignment="1" applyProtection="1">
      <alignment horizontal="left" vertical="top" wrapText="1"/>
      <protection/>
    </xf>
    <xf numFmtId="190" fontId="9" fillId="0" borderId="0" xfId="26" applyNumberFormat="1" applyFont="1" applyFill="1" applyAlignment="1">
      <alignment vertical="top"/>
      <protection/>
    </xf>
    <xf numFmtId="192" fontId="9" fillId="0" borderId="0" xfId="26" applyNumberFormat="1" applyFont="1" applyFill="1" applyAlignment="1">
      <alignment horizontal="right" vertical="top"/>
      <protection/>
    </xf>
    <xf numFmtId="0" fontId="9" fillId="0" borderId="0" xfId="26" applyFont="1" applyFill="1" applyBorder="1" applyAlignment="1">
      <alignment vertical="top"/>
      <protection/>
    </xf>
    <xf numFmtId="209" fontId="8" fillId="0" borderId="0" xfId="26" applyNumberFormat="1" applyFont="1" applyFill="1" applyBorder="1" applyAlignment="1">
      <alignment vertical="top"/>
      <protection/>
    </xf>
    <xf numFmtId="0" fontId="8" fillId="0" borderId="0" xfId="26" applyFont="1" applyFill="1" applyBorder="1" applyAlignment="1" applyProtection="1">
      <alignment horizontal="left" vertical="top" wrapText="1"/>
      <protection/>
    </xf>
    <xf numFmtId="0" fontId="8" fillId="0" borderId="3" xfId="21" applyFont="1" applyFill="1" applyBorder="1" applyAlignment="1" applyProtection="1">
      <alignment horizontal="left" vertical="top"/>
      <protection/>
    </xf>
    <xf numFmtId="0" fontId="9" fillId="0" borderId="3" xfId="26" applyFont="1" applyFill="1" applyBorder="1" applyAlignment="1">
      <alignment vertical="top"/>
      <protection/>
    </xf>
    <xf numFmtId="190" fontId="9" fillId="0" borderId="0" xfId="26" applyNumberFormat="1" applyFont="1" applyFill="1" applyBorder="1" applyAlignment="1">
      <alignment vertical="top"/>
      <protection/>
    </xf>
    <xf numFmtId="211" fontId="8" fillId="0" borderId="0" xfId="21" applyNumberFormat="1" applyFont="1" applyFill="1" applyBorder="1" applyAlignment="1">
      <alignment horizontal="right" vertical="top"/>
      <protection/>
    </xf>
    <xf numFmtId="0" fontId="9" fillId="0" borderId="0" xfId="21" applyNumberFormat="1" applyFont="1" applyFill="1" applyAlignment="1" applyProtection="1">
      <alignment horizontal="right"/>
      <protection/>
    </xf>
    <xf numFmtId="0" fontId="9" fillId="0" borderId="0" xfId="15" applyNumberFormat="1" applyFont="1" applyFill="1" applyBorder="1" applyAlignment="1" applyProtection="1">
      <alignment horizontal="right"/>
      <protection/>
    </xf>
    <xf numFmtId="0" fontId="9" fillId="0" borderId="0" xfId="21" applyNumberFormat="1" applyFont="1" applyFill="1" applyBorder="1" applyAlignment="1" applyProtection="1">
      <alignment horizontal="right"/>
      <protection/>
    </xf>
    <xf numFmtId="0" fontId="9" fillId="0" borderId="0" xfId="21" applyNumberFormat="1" applyFont="1" applyFill="1" applyAlignment="1">
      <alignment horizontal="right"/>
      <protection/>
    </xf>
    <xf numFmtId="0" fontId="9" fillId="0" borderId="1" xfId="21" applyNumberFormat="1" applyFont="1" applyFill="1" applyBorder="1" applyAlignment="1" applyProtection="1">
      <alignment horizontal="right"/>
      <protection/>
    </xf>
    <xf numFmtId="0" fontId="9" fillId="0" borderId="0" xfId="26" applyNumberFormat="1" applyFont="1" applyFill="1" applyAlignment="1" applyProtection="1">
      <alignment horizontal="right"/>
      <protection/>
    </xf>
    <xf numFmtId="0" fontId="6" fillId="0" borderId="0" xfId="21" applyFont="1" applyFill="1" applyBorder="1" applyAlignment="1">
      <alignment horizontal="right" vertical="top"/>
      <protection/>
    </xf>
    <xf numFmtId="0" fontId="8" fillId="0" borderId="0" xfId="21" applyFont="1" applyFill="1" applyBorder="1" applyAlignment="1" applyProtection="1">
      <alignment horizontal="left" vertical="top"/>
      <protection/>
    </xf>
    <xf numFmtId="211" fontId="8" fillId="0" borderId="1" xfId="21" applyNumberFormat="1" applyFont="1" applyFill="1" applyBorder="1" applyAlignment="1">
      <alignment horizontal="right" vertical="top"/>
      <protection/>
    </xf>
    <xf numFmtId="0" fontId="8" fillId="0" borderId="1" xfId="21" applyFont="1" applyFill="1" applyBorder="1" applyAlignment="1">
      <alignment vertical="top" wrapText="1"/>
      <protection/>
    </xf>
    <xf numFmtId="0" fontId="8" fillId="0" borderId="0" xfId="26" applyFont="1" applyFill="1" applyBorder="1" applyAlignment="1">
      <alignment vertical="top"/>
      <protection/>
    </xf>
    <xf numFmtId="0" fontId="6" fillId="0" borderId="0" xfId="21" applyNumberFormat="1" applyFont="1" applyFill="1" applyAlignment="1">
      <alignment/>
      <protection/>
    </xf>
    <xf numFmtId="0" fontId="6" fillId="0" borderId="1" xfId="24" applyNumberFormat="1" applyFont="1" applyFill="1" applyBorder="1" applyAlignment="1">
      <alignment/>
      <protection/>
    </xf>
    <xf numFmtId="0" fontId="6" fillId="0" borderId="1" xfId="24" applyNumberFormat="1" applyFont="1" applyFill="1" applyBorder="1" applyAlignment="1" applyProtection="1">
      <alignment horizontal="left"/>
      <protection/>
    </xf>
    <xf numFmtId="0" fontId="9" fillId="0" borderId="1" xfId="24" applyNumberFormat="1" applyFont="1" applyFill="1" applyBorder="1" applyAlignment="1" applyProtection="1">
      <alignment horizontal="right"/>
      <protection/>
    </xf>
    <xf numFmtId="0" fontId="6" fillId="0" borderId="1" xfId="24" applyNumberFormat="1" applyFont="1" applyFill="1" applyBorder="1" applyAlignment="1" applyProtection="1">
      <alignment horizontal="right"/>
      <protection/>
    </xf>
    <xf numFmtId="0" fontId="6" fillId="0" borderId="0" xfId="24" applyNumberFormat="1" applyFont="1" applyFill="1" applyBorder="1" applyAlignment="1" applyProtection="1">
      <alignment horizontal="right"/>
      <protection/>
    </xf>
    <xf numFmtId="0" fontId="9" fillId="0" borderId="0" xfId="24" applyNumberFormat="1" applyFont="1" applyFill="1" applyBorder="1" applyAlignment="1" applyProtection="1">
      <alignment horizontal="right"/>
      <protection/>
    </xf>
    <xf numFmtId="0" fontId="9" fillId="0" borderId="0" xfId="21" applyNumberFormat="1" applyFont="1" applyFill="1" applyAlignment="1">
      <alignment horizontal="right" vertical="top"/>
      <protection/>
    </xf>
    <xf numFmtId="0" fontId="6" fillId="0" borderId="0" xfId="21" applyNumberFormat="1" applyFont="1" applyFill="1" applyBorder="1" applyAlignment="1" applyProtection="1">
      <alignment horizontal="right"/>
      <protection/>
    </xf>
    <xf numFmtId="0" fontId="6" fillId="0" borderId="0" xfId="21" applyNumberFormat="1" applyFont="1" applyFill="1" applyBorder="1" applyAlignment="1" applyProtection="1">
      <alignment/>
      <protection/>
    </xf>
    <xf numFmtId="0" fontId="6" fillId="0" borderId="0" xfId="25" applyNumberFormat="1" applyFont="1" applyFill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25" applyNumberFormat="1" applyFont="1" applyFill="1" applyAlignment="1" applyProtection="1">
      <alignment horizontal="right"/>
      <protection/>
    </xf>
    <xf numFmtId="0" fontId="8" fillId="0" borderId="1" xfId="21" applyFont="1" applyFill="1" applyBorder="1" applyAlignment="1">
      <alignment horizontal="right" vertical="top"/>
      <protection/>
    </xf>
    <xf numFmtId="0" fontId="8" fillId="0" borderId="1" xfId="21" applyFont="1" applyFill="1" applyBorder="1" applyAlignment="1" applyProtection="1">
      <alignment horizontal="left" vertical="top" wrapText="1"/>
      <protection/>
    </xf>
    <xf numFmtId="0" fontId="6" fillId="0" borderId="1" xfId="21" applyFont="1" applyFill="1" applyBorder="1" applyAlignment="1">
      <alignment vertical="top"/>
      <protection/>
    </xf>
    <xf numFmtId="0" fontId="6" fillId="0" borderId="1" xfId="21" applyFont="1" applyFill="1" applyBorder="1" applyAlignment="1">
      <alignment/>
      <protection/>
    </xf>
    <xf numFmtId="0" fontId="9" fillId="0" borderId="1" xfId="15" applyNumberFormat="1" applyFont="1" applyFill="1" applyBorder="1" applyAlignment="1" applyProtection="1">
      <alignment horizontal="right"/>
      <protection/>
    </xf>
    <xf numFmtId="0" fontId="6" fillId="0" borderId="1" xfId="21" applyNumberFormat="1" applyFont="1" applyFill="1" applyBorder="1" applyAlignment="1">
      <alignment/>
      <protection/>
    </xf>
    <xf numFmtId="171" fontId="9" fillId="0" borderId="0" xfId="15" applyFont="1" applyFill="1" applyAlignment="1" applyProtection="1">
      <alignment horizontal="right" wrapText="1"/>
      <protection/>
    </xf>
    <xf numFmtId="171" fontId="9" fillId="0" borderId="3" xfId="15" applyFont="1" applyFill="1" applyBorder="1" applyAlignment="1" applyProtection="1">
      <alignment horizontal="right" wrapText="1"/>
      <protection/>
    </xf>
    <xf numFmtId="0" fontId="8" fillId="0" borderId="0" xfId="21" applyFont="1" applyFill="1" applyBorder="1" applyAlignment="1">
      <alignment vertical="top"/>
      <protection/>
    </xf>
    <xf numFmtId="0" fontId="8" fillId="0" borderId="0" xfId="21" applyFont="1" applyFill="1" applyBorder="1" applyAlignment="1" applyProtection="1">
      <alignment horizontal="left" vertical="top" wrapText="1"/>
      <protection/>
    </xf>
    <xf numFmtId="171" fontId="9" fillId="0" borderId="1" xfId="15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Alignment="1" applyProtection="1">
      <alignment horizontal="center"/>
      <protection/>
    </xf>
    <xf numFmtId="0" fontId="6" fillId="0" borderId="2" xfId="24" applyNumberFormat="1" applyFont="1" applyFill="1" applyBorder="1" applyAlignment="1" applyProtection="1">
      <alignment horizontal="center"/>
      <protection/>
    </xf>
    <xf numFmtId="0" fontId="10" fillId="0" borderId="0" xfId="15" applyNumberFormat="1" applyFont="1" applyFill="1" applyBorder="1" applyAlignment="1" applyProtection="1">
      <alignment horizontal="right"/>
      <protection/>
    </xf>
    <xf numFmtId="0" fontId="9" fillId="0" borderId="0" xfId="25" applyFont="1" applyFill="1" applyBorder="1" applyAlignment="1" applyProtection="1">
      <alignment horizontal="left" vertical="top" wrapText="1"/>
      <protection/>
    </xf>
    <xf numFmtId="171" fontId="9" fillId="0" borderId="0" xfId="15" applyFont="1" applyFill="1" applyBorder="1" applyAlignment="1" applyProtection="1">
      <alignment horizontal="right" wrapText="1"/>
      <protection/>
    </xf>
    <xf numFmtId="171" fontId="6" fillId="0" borderId="0" xfId="15" applyFont="1" applyFill="1" applyBorder="1" applyAlignment="1">
      <alignment horizontal="right" wrapText="1"/>
    </xf>
    <xf numFmtId="0" fontId="9" fillId="0" borderId="0" xfId="21" applyNumberFormat="1" applyFont="1" applyFill="1" applyAlignment="1" applyProtection="1">
      <alignment horizontal="right" wrapText="1"/>
      <protection/>
    </xf>
    <xf numFmtId="0" fontId="9" fillId="0" borderId="0" xfId="15" applyNumberFormat="1" applyFont="1" applyFill="1" applyAlignment="1" applyProtection="1">
      <alignment horizontal="right" wrapText="1"/>
      <protection/>
    </xf>
    <xf numFmtId="0" fontId="9" fillId="0" borderId="3" xfId="21" applyNumberFormat="1" applyFont="1" applyFill="1" applyBorder="1" applyAlignment="1" applyProtection="1">
      <alignment horizontal="right" wrapText="1"/>
      <protection/>
    </xf>
    <xf numFmtId="0" fontId="9" fillId="0" borderId="0" xfId="21" applyNumberFormat="1" applyFont="1" applyFill="1" applyBorder="1" applyAlignment="1" applyProtection="1">
      <alignment horizontal="right" wrapText="1"/>
      <protection/>
    </xf>
    <xf numFmtId="0" fontId="9" fillId="0" borderId="1" xfId="21" applyNumberFormat="1" applyFont="1" applyFill="1" applyBorder="1" applyAlignment="1" applyProtection="1">
      <alignment horizontal="right" wrapText="1"/>
      <protection/>
    </xf>
    <xf numFmtId="0" fontId="9" fillId="0" borderId="0" xfId="15" applyNumberFormat="1" applyFont="1" applyFill="1" applyBorder="1" applyAlignment="1" applyProtection="1">
      <alignment horizontal="right" wrapText="1"/>
      <protection/>
    </xf>
    <xf numFmtId="0" fontId="9" fillId="0" borderId="3" xfId="26" applyNumberFormat="1" applyFont="1" applyFill="1" applyBorder="1" applyAlignment="1" applyProtection="1">
      <alignment horizontal="right" wrapText="1"/>
      <protection/>
    </xf>
    <xf numFmtId="0" fontId="9" fillId="0" borderId="0" xfId="26" applyNumberFormat="1" applyFont="1" applyFill="1" applyAlignment="1" applyProtection="1">
      <alignment horizontal="right" wrapText="1"/>
      <protection/>
    </xf>
    <xf numFmtId="199" fontId="8" fillId="0" borderId="0" xfId="21" applyNumberFormat="1" applyFont="1" applyFill="1" applyBorder="1" applyAlignment="1">
      <alignment horizontal="right" vertical="top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2004-05_2.6.04" xfId="21"/>
    <cellStyle name="Normal_BUDGET FOR  03-04" xfId="22"/>
    <cellStyle name="Normal_budget for 03-04" xfId="23"/>
    <cellStyle name="Normal_BUDGET-2000" xfId="24"/>
    <cellStyle name="Normal_budgetDocNIC02-03" xfId="25"/>
    <cellStyle name="Normal_DEMAND1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-</v>
          </cell>
          <cell r="E574" t="str">
            <v>-</v>
          </cell>
          <cell r="F574" t="str">
            <v>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F98"/>
  <sheetViews>
    <sheetView tabSelected="1" view="pageBreakPreview" zoomScaleNormal="85" zoomScaleSheetLayoutView="100" workbookViewId="0" topLeftCell="A40">
      <selection activeCell="C53" sqref="C53"/>
    </sheetView>
  </sheetViews>
  <sheetFormatPr defaultColWidth="9.140625" defaultRowHeight="12.75"/>
  <cols>
    <col min="1" max="1" width="6.421875" style="9" customWidth="1"/>
    <col min="2" max="2" width="8.140625" style="9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5" customWidth="1"/>
    <col min="11" max="11" width="9.140625" style="5" customWidth="1"/>
    <col min="12" max="12" width="8.421875" style="5" customWidth="1"/>
    <col min="13" max="16384" width="10.28125" style="5" customWidth="1"/>
  </cols>
  <sheetData>
    <row r="1" spans="1:12" ht="13.5" customHeight="1">
      <c r="A1" s="1"/>
      <c r="B1" s="1"/>
      <c r="C1" s="6"/>
      <c r="D1" s="6"/>
      <c r="E1" s="7" t="s">
        <v>0</v>
      </c>
      <c r="F1" s="6"/>
      <c r="G1" s="6"/>
      <c r="H1" s="6"/>
      <c r="I1" s="6"/>
      <c r="J1" s="6"/>
      <c r="K1" s="6"/>
      <c r="L1" s="6"/>
    </row>
    <row r="2" spans="1:12" ht="13.5" customHeight="1">
      <c r="A2" s="1"/>
      <c r="B2" s="1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ht="13.5" customHeight="1">
      <c r="A3" s="1"/>
      <c r="B3" s="1"/>
      <c r="C3" s="3"/>
      <c r="D3" s="4" t="s">
        <v>62</v>
      </c>
      <c r="E3" s="8">
        <v>2012</v>
      </c>
      <c r="F3" s="2" t="s">
        <v>1</v>
      </c>
      <c r="G3" s="6"/>
      <c r="H3" s="6"/>
      <c r="I3" s="6"/>
      <c r="J3" s="6"/>
      <c r="K3" s="6"/>
      <c r="L3" s="6"/>
    </row>
    <row r="4" spans="4:12" ht="13.5" customHeight="1">
      <c r="D4" s="10" t="s">
        <v>2</v>
      </c>
      <c r="E4" s="11">
        <v>2059</v>
      </c>
      <c r="F4" s="12" t="s">
        <v>3</v>
      </c>
      <c r="G4" s="13"/>
      <c r="H4" s="13"/>
      <c r="I4" s="13"/>
      <c r="J4" s="13"/>
      <c r="K4" s="13"/>
      <c r="L4" s="13"/>
    </row>
    <row r="5" spans="1:12" ht="13.5" customHeight="1">
      <c r="A5" s="14" t="s">
        <v>86</v>
      </c>
      <c r="C5" s="13"/>
      <c r="D5" s="13"/>
      <c r="F5" s="13"/>
      <c r="G5" s="13"/>
      <c r="H5" s="13"/>
      <c r="I5" s="13"/>
      <c r="J5" s="13"/>
      <c r="K5" s="13"/>
      <c r="L5" s="13"/>
    </row>
    <row r="6" spans="1:7" ht="13.5" customHeight="1">
      <c r="A6" s="15"/>
      <c r="D6" s="16"/>
      <c r="E6" s="35" t="s">
        <v>57</v>
      </c>
      <c r="F6" s="35" t="s">
        <v>4</v>
      </c>
      <c r="G6" s="35" t="s">
        <v>13</v>
      </c>
    </row>
    <row r="7" spans="1:7" ht="13.5" customHeight="1">
      <c r="A7" s="15"/>
      <c r="D7" s="17" t="s">
        <v>5</v>
      </c>
      <c r="E7" s="18">
        <f>L85</f>
        <v>41410</v>
      </c>
      <c r="F7" s="18" t="s">
        <v>6</v>
      </c>
      <c r="G7" s="18">
        <f>E7</f>
        <v>41410</v>
      </c>
    </row>
    <row r="8" spans="1:12" ht="13.5" customHeight="1">
      <c r="A8" s="14" t="s">
        <v>56</v>
      </c>
      <c r="D8" s="82"/>
      <c r="E8" s="82"/>
      <c r="F8" s="82"/>
      <c r="G8" s="82"/>
      <c r="H8" s="82"/>
      <c r="I8" s="82"/>
      <c r="J8" s="82"/>
      <c r="K8" s="82"/>
      <c r="L8" s="82"/>
    </row>
    <row r="9" spans="3:12" ht="13.5" customHeight="1">
      <c r="C9" s="19"/>
      <c r="D9" s="83"/>
      <c r="E9" s="83"/>
      <c r="F9" s="83"/>
      <c r="G9" s="83"/>
      <c r="H9" s="83"/>
      <c r="I9" s="84"/>
      <c r="J9" s="84"/>
      <c r="K9" s="83"/>
      <c r="L9" s="85" t="s">
        <v>69</v>
      </c>
    </row>
    <row r="10" spans="1:23" s="23" customFormat="1" ht="13.5" customHeight="1">
      <c r="A10" s="20"/>
      <c r="B10" s="21"/>
      <c r="C10" s="22"/>
      <c r="D10" s="107" t="s">
        <v>7</v>
      </c>
      <c r="E10" s="107"/>
      <c r="F10" s="106" t="s">
        <v>8</v>
      </c>
      <c r="G10" s="106"/>
      <c r="H10" s="106" t="s">
        <v>9</v>
      </c>
      <c r="I10" s="106"/>
      <c r="J10" s="106" t="s">
        <v>8</v>
      </c>
      <c r="K10" s="106"/>
      <c r="L10" s="106"/>
      <c r="M10" s="23" t="s">
        <v>73</v>
      </c>
      <c r="W10" s="23" t="s">
        <v>74</v>
      </c>
    </row>
    <row r="11" spans="1:28" s="23" customFormat="1" ht="13.5" customHeight="1">
      <c r="A11" s="24"/>
      <c r="B11" s="25"/>
      <c r="C11" s="26" t="s">
        <v>10</v>
      </c>
      <c r="D11" s="106" t="s">
        <v>58</v>
      </c>
      <c r="E11" s="106"/>
      <c r="F11" s="106" t="s">
        <v>65</v>
      </c>
      <c r="G11" s="106"/>
      <c r="H11" s="106" t="s">
        <v>65</v>
      </c>
      <c r="I11" s="106"/>
      <c r="J11" s="106" t="s">
        <v>87</v>
      </c>
      <c r="K11" s="106"/>
      <c r="L11" s="106"/>
      <c r="M11" s="23" t="s">
        <v>75</v>
      </c>
      <c r="R11" s="23" t="s">
        <v>76</v>
      </c>
      <c r="W11" s="23" t="s">
        <v>75</v>
      </c>
      <c r="AB11" s="23" t="s">
        <v>76</v>
      </c>
    </row>
    <row r="12" spans="1:32" s="23" customFormat="1" ht="13.5" customHeight="1">
      <c r="A12" s="27"/>
      <c r="B12" s="28"/>
      <c r="C12" s="29"/>
      <c r="D12" s="86" t="s">
        <v>11</v>
      </c>
      <c r="E12" s="86" t="s">
        <v>12</v>
      </c>
      <c r="F12" s="86" t="s">
        <v>11</v>
      </c>
      <c r="G12" s="86" t="s">
        <v>12</v>
      </c>
      <c r="H12" s="86" t="s">
        <v>11</v>
      </c>
      <c r="I12" s="86" t="s">
        <v>12</v>
      </c>
      <c r="J12" s="86" t="s">
        <v>11</v>
      </c>
      <c r="K12" s="86" t="s">
        <v>12</v>
      </c>
      <c r="L12" s="86" t="s">
        <v>13</v>
      </c>
      <c r="M12" s="23" t="s">
        <v>77</v>
      </c>
      <c r="N12" s="23" t="s">
        <v>78</v>
      </c>
      <c r="O12" s="23" t="s">
        <v>79</v>
      </c>
      <c r="P12" s="23" t="s">
        <v>80</v>
      </c>
      <c r="Q12" s="23" t="s">
        <v>81</v>
      </c>
      <c r="R12" s="23" t="s">
        <v>77</v>
      </c>
      <c r="S12" s="23" t="s">
        <v>78</v>
      </c>
      <c r="T12" s="23" t="s">
        <v>79</v>
      </c>
      <c r="U12" s="23" t="s">
        <v>80</v>
      </c>
      <c r="V12" s="23" t="s">
        <v>81</v>
      </c>
      <c r="W12" s="23" t="s">
        <v>77</v>
      </c>
      <c r="X12" s="23" t="s">
        <v>78</v>
      </c>
      <c r="Y12" s="23" t="s">
        <v>79</v>
      </c>
      <c r="Z12" s="23" t="s">
        <v>80</v>
      </c>
      <c r="AA12" s="23" t="s">
        <v>81</v>
      </c>
      <c r="AB12" s="23" t="s">
        <v>77</v>
      </c>
      <c r="AC12" s="23" t="s">
        <v>78</v>
      </c>
      <c r="AD12" s="23" t="s">
        <v>79</v>
      </c>
      <c r="AE12" s="23" t="s">
        <v>80</v>
      </c>
      <c r="AF12" s="23" t="s">
        <v>81</v>
      </c>
    </row>
    <row r="13" spans="1:12" s="23" customFormat="1" ht="12.75">
      <c r="A13" s="24"/>
      <c r="B13" s="25"/>
      <c r="C13" s="22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12.75">
      <c r="A14" s="1"/>
      <c r="B14" s="1"/>
      <c r="C14" s="30" t="s">
        <v>14</v>
      </c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40.5">
      <c r="A15" s="36" t="s">
        <v>15</v>
      </c>
      <c r="B15" s="37">
        <v>2012</v>
      </c>
      <c r="C15" s="38" t="s">
        <v>16</v>
      </c>
      <c r="D15" s="88"/>
      <c r="E15" s="88"/>
      <c r="F15" s="88"/>
      <c r="G15" s="88"/>
      <c r="H15" s="88"/>
      <c r="I15" s="88"/>
      <c r="J15" s="88"/>
      <c r="K15" s="88"/>
      <c r="L15" s="88"/>
    </row>
    <row r="16" spans="1:12" s="9" customFormat="1" ht="25.5">
      <c r="A16" s="36"/>
      <c r="B16" s="39" t="s">
        <v>17</v>
      </c>
      <c r="C16" s="43" t="s">
        <v>72</v>
      </c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3.5">
      <c r="A17" s="36"/>
      <c r="B17" s="40">
        <v>3.09</v>
      </c>
      <c r="C17" s="41" t="s">
        <v>18</v>
      </c>
      <c r="D17" s="74"/>
      <c r="E17" s="74"/>
      <c r="F17" s="74"/>
      <c r="G17" s="74"/>
      <c r="H17" s="74"/>
      <c r="I17" s="74"/>
      <c r="J17" s="74"/>
      <c r="K17" s="74"/>
      <c r="L17" s="74"/>
    </row>
    <row r="18" spans="1:27" ht="12.75">
      <c r="A18" s="36"/>
      <c r="B18" s="42" t="s">
        <v>19</v>
      </c>
      <c r="C18" s="43" t="s">
        <v>20</v>
      </c>
      <c r="D18" s="101">
        <v>0</v>
      </c>
      <c r="E18" s="112">
        <v>5940</v>
      </c>
      <c r="F18" s="101">
        <v>0</v>
      </c>
      <c r="G18" s="112">
        <v>5063</v>
      </c>
      <c r="H18" s="101">
        <v>0</v>
      </c>
      <c r="I18" s="112">
        <v>5063</v>
      </c>
      <c r="J18" s="101">
        <v>0</v>
      </c>
      <c r="K18" s="112">
        <v>7910</v>
      </c>
      <c r="L18" s="71">
        <f>SUM(J18:K18)</f>
        <v>7910</v>
      </c>
      <c r="W18" s="5" t="s">
        <v>82</v>
      </c>
      <c r="X18" s="5" t="s">
        <v>83</v>
      </c>
      <c r="Y18" s="5" t="s">
        <v>20</v>
      </c>
      <c r="Z18" s="5">
        <v>100</v>
      </c>
      <c r="AA18" s="5">
        <v>8</v>
      </c>
    </row>
    <row r="19" spans="1:27" ht="12.75">
      <c r="A19" s="36"/>
      <c r="B19" s="42" t="s">
        <v>21</v>
      </c>
      <c r="C19" s="43" t="s">
        <v>22</v>
      </c>
      <c r="D19" s="101">
        <v>0</v>
      </c>
      <c r="E19" s="112">
        <v>702</v>
      </c>
      <c r="F19" s="101">
        <v>0</v>
      </c>
      <c r="G19" s="112">
        <v>900</v>
      </c>
      <c r="H19" s="101">
        <v>0</v>
      </c>
      <c r="I19" s="112">
        <v>900</v>
      </c>
      <c r="J19" s="101">
        <v>0</v>
      </c>
      <c r="K19" s="112">
        <v>900</v>
      </c>
      <c r="L19" s="71">
        <f>SUM(J19:K19)</f>
        <v>900</v>
      </c>
      <c r="W19" s="5" t="s">
        <v>82</v>
      </c>
      <c r="X19" s="5" t="s">
        <v>83</v>
      </c>
      <c r="Y19" s="5" t="s">
        <v>84</v>
      </c>
      <c r="Z19" s="5">
        <v>100</v>
      </c>
      <c r="AA19" s="5">
        <v>7</v>
      </c>
    </row>
    <row r="20" spans="1:27" ht="12.75">
      <c r="A20" s="36"/>
      <c r="B20" s="42" t="s">
        <v>23</v>
      </c>
      <c r="C20" s="43" t="s">
        <v>24</v>
      </c>
      <c r="D20" s="101">
        <v>0</v>
      </c>
      <c r="E20" s="112">
        <v>2791</v>
      </c>
      <c r="F20" s="101">
        <v>0</v>
      </c>
      <c r="G20" s="112">
        <v>5500</v>
      </c>
      <c r="H20" s="101">
        <v>0</v>
      </c>
      <c r="I20" s="112">
        <v>5500</v>
      </c>
      <c r="J20" s="101">
        <v>0</v>
      </c>
      <c r="K20" s="112">
        <v>5500</v>
      </c>
      <c r="L20" s="71">
        <f>SUM(J20:K20)</f>
        <v>5500</v>
      </c>
      <c r="W20" s="5" t="s">
        <v>82</v>
      </c>
      <c r="X20" s="5" t="s">
        <v>83</v>
      </c>
      <c r="Y20" s="5" t="s">
        <v>84</v>
      </c>
      <c r="Z20" s="5">
        <v>100</v>
      </c>
      <c r="AA20" s="5">
        <v>7</v>
      </c>
    </row>
    <row r="21" spans="1:27" ht="25.5">
      <c r="A21" s="36"/>
      <c r="B21" s="42" t="s">
        <v>68</v>
      </c>
      <c r="C21" s="109" t="s">
        <v>67</v>
      </c>
      <c r="D21" s="101">
        <v>0</v>
      </c>
      <c r="E21" s="101">
        <v>0</v>
      </c>
      <c r="F21" s="101">
        <v>0</v>
      </c>
      <c r="G21" s="113">
        <v>6200</v>
      </c>
      <c r="H21" s="101">
        <v>0</v>
      </c>
      <c r="I21" s="113">
        <v>6200</v>
      </c>
      <c r="J21" s="101">
        <v>0</v>
      </c>
      <c r="K21" s="101">
        <v>0</v>
      </c>
      <c r="L21" s="101">
        <f>SUM(J21:K21)</f>
        <v>0</v>
      </c>
      <c r="W21" s="5" t="s">
        <v>82</v>
      </c>
      <c r="X21" s="5" t="s">
        <v>83</v>
      </c>
      <c r="Y21" s="5" t="s">
        <v>67</v>
      </c>
      <c r="Z21" s="5">
        <v>100</v>
      </c>
      <c r="AA21" s="5">
        <v>8</v>
      </c>
    </row>
    <row r="22" spans="1:12" ht="13.5">
      <c r="A22" s="36" t="s">
        <v>13</v>
      </c>
      <c r="B22" s="40">
        <v>3.09</v>
      </c>
      <c r="C22" s="41" t="s">
        <v>18</v>
      </c>
      <c r="D22" s="102">
        <f aca="true" t="shared" si="0" ref="D22:L22">SUM(D18:D21)</f>
        <v>0</v>
      </c>
      <c r="E22" s="114">
        <f t="shared" si="0"/>
        <v>9433</v>
      </c>
      <c r="F22" s="102">
        <f t="shared" si="0"/>
        <v>0</v>
      </c>
      <c r="G22" s="114">
        <f t="shared" si="0"/>
        <v>17663</v>
      </c>
      <c r="H22" s="102">
        <f t="shared" si="0"/>
        <v>0</v>
      </c>
      <c r="I22" s="114">
        <f t="shared" si="0"/>
        <v>17663</v>
      </c>
      <c r="J22" s="102">
        <f t="shared" si="0"/>
        <v>0</v>
      </c>
      <c r="K22" s="114">
        <f t="shared" si="0"/>
        <v>14310</v>
      </c>
      <c r="L22" s="114">
        <f t="shared" si="0"/>
        <v>14310</v>
      </c>
    </row>
    <row r="23" spans="1:12" ht="12.75">
      <c r="A23" s="36"/>
      <c r="B23" s="39"/>
      <c r="C23" s="4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67.5">
      <c r="A24" s="36"/>
      <c r="B24" s="40">
        <v>3.101</v>
      </c>
      <c r="C24" s="38" t="s">
        <v>63</v>
      </c>
      <c r="D24" s="74"/>
      <c r="E24" s="74"/>
      <c r="F24" s="74"/>
      <c r="G24" s="74"/>
      <c r="H24" s="74"/>
      <c r="I24" s="74"/>
      <c r="J24" s="74"/>
      <c r="K24" s="74"/>
      <c r="L24" s="74"/>
    </row>
    <row r="25" spans="1:27" ht="12.75">
      <c r="A25" s="36"/>
      <c r="B25" s="42" t="s">
        <v>19</v>
      </c>
      <c r="C25" s="43" t="s">
        <v>20</v>
      </c>
      <c r="D25" s="101">
        <v>0</v>
      </c>
      <c r="E25" s="112">
        <v>2798</v>
      </c>
      <c r="F25" s="101">
        <v>0</v>
      </c>
      <c r="G25" s="112">
        <v>1320</v>
      </c>
      <c r="H25" s="101">
        <v>0</v>
      </c>
      <c r="I25" s="112">
        <v>1320</v>
      </c>
      <c r="J25" s="101">
        <v>0</v>
      </c>
      <c r="K25" s="112">
        <v>826</v>
      </c>
      <c r="L25" s="71">
        <f>SUM(J25:K25)</f>
        <v>826</v>
      </c>
      <c r="W25" s="5" t="s">
        <v>82</v>
      </c>
      <c r="X25" s="5" t="s">
        <v>83</v>
      </c>
      <c r="Y25" s="5" t="s">
        <v>20</v>
      </c>
      <c r="Z25" s="5">
        <v>100</v>
      </c>
      <c r="AA25" s="5">
        <v>8</v>
      </c>
    </row>
    <row r="26" spans="1:12" ht="67.5">
      <c r="A26" s="36" t="s">
        <v>13</v>
      </c>
      <c r="B26" s="40">
        <v>3.101</v>
      </c>
      <c r="C26" s="38" t="s">
        <v>63</v>
      </c>
      <c r="D26" s="102">
        <f aca="true" t="shared" si="1" ref="D26:L26">D25</f>
        <v>0</v>
      </c>
      <c r="E26" s="114">
        <f t="shared" si="1"/>
        <v>2798</v>
      </c>
      <c r="F26" s="102">
        <f t="shared" si="1"/>
        <v>0</v>
      </c>
      <c r="G26" s="114">
        <f t="shared" si="1"/>
        <v>1320</v>
      </c>
      <c r="H26" s="102">
        <f t="shared" si="1"/>
        <v>0</v>
      </c>
      <c r="I26" s="114">
        <f t="shared" si="1"/>
        <v>1320</v>
      </c>
      <c r="J26" s="102">
        <f t="shared" si="1"/>
        <v>0</v>
      </c>
      <c r="K26" s="114">
        <f t="shared" si="1"/>
        <v>826</v>
      </c>
      <c r="L26" s="114">
        <f t="shared" si="1"/>
        <v>826</v>
      </c>
    </row>
    <row r="27" spans="1:12" ht="12.75">
      <c r="A27" s="36"/>
      <c r="B27" s="44"/>
      <c r="C27" s="43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3.5">
      <c r="A28" s="45"/>
      <c r="B28" s="70">
        <v>3.102</v>
      </c>
      <c r="C28" s="49" t="s">
        <v>25</v>
      </c>
      <c r="D28" s="73"/>
      <c r="E28" s="73"/>
      <c r="F28" s="73"/>
      <c r="G28" s="73"/>
      <c r="H28" s="73"/>
      <c r="I28" s="73"/>
      <c r="J28" s="73"/>
      <c r="K28" s="73"/>
      <c r="L28" s="73"/>
    </row>
    <row r="29" spans="1:27" ht="12.75">
      <c r="A29" s="45"/>
      <c r="B29" s="46" t="s">
        <v>26</v>
      </c>
      <c r="C29" s="47" t="s">
        <v>27</v>
      </c>
      <c r="D29" s="110">
        <v>0</v>
      </c>
      <c r="E29" s="115">
        <v>1000</v>
      </c>
      <c r="F29" s="110">
        <v>0</v>
      </c>
      <c r="G29" s="115">
        <v>1500</v>
      </c>
      <c r="H29" s="110">
        <v>0</v>
      </c>
      <c r="I29" s="115">
        <v>1500</v>
      </c>
      <c r="J29" s="110">
        <v>0</v>
      </c>
      <c r="K29" s="115">
        <v>1500</v>
      </c>
      <c r="L29" s="73">
        <f>SUM(J29:K29)</f>
        <v>1500</v>
      </c>
      <c r="W29" s="5" t="s">
        <v>82</v>
      </c>
      <c r="X29" s="5" t="s">
        <v>83</v>
      </c>
      <c r="Y29" s="5" t="s">
        <v>84</v>
      </c>
      <c r="Z29" s="5">
        <v>100</v>
      </c>
      <c r="AA29" s="5">
        <v>7</v>
      </c>
    </row>
    <row r="30" spans="1:12" ht="13.5">
      <c r="A30" s="48" t="s">
        <v>13</v>
      </c>
      <c r="B30" s="79">
        <v>3.102</v>
      </c>
      <c r="C30" s="80" t="s">
        <v>25</v>
      </c>
      <c r="D30" s="102">
        <f aca="true" t="shared" si="2" ref="D30:L30">D29</f>
        <v>0</v>
      </c>
      <c r="E30" s="114">
        <f t="shared" si="2"/>
        <v>1000</v>
      </c>
      <c r="F30" s="102">
        <f t="shared" si="2"/>
        <v>0</v>
      </c>
      <c r="G30" s="114">
        <f t="shared" si="2"/>
        <v>1500</v>
      </c>
      <c r="H30" s="102">
        <f t="shared" si="2"/>
        <v>0</v>
      </c>
      <c r="I30" s="114">
        <f t="shared" si="2"/>
        <v>1500</v>
      </c>
      <c r="J30" s="102">
        <f t="shared" si="2"/>
        <v>0</v>
      </c>
      <c r="K30" s="114">
        <f t="shared" si="2"/>
        <v>1500</v>
      </c>
      <c r="L30" s="114">
        <f t="shared" si="2"/>
        <v>1500</v>
      </c>
    </row>
    <row r="31" spans="1:12" ht="1.5" customHeight="1">
      <c r="A31" s="45"/>
      <c r="B31" s="50"/>
      <c r="C31" s="47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3.5" customHeight="1">
      <c r="A32" s="45"/>
      <c r="B32" s="70">
        <v>3.103</v>
      </c>
      <c r="C32" s="49" t="s">
        <v>28</v>
      </c>
      <c r="D32" s="73"/>
      <c r="E32" s="73"/>
      <c r="F32" s="73"/>
      <c r="G32" s="73"/>
      <c r="H32" s="73"/>
      <c r="I32" s="73"/>
      <c r="J32" s="73"/>
      <c r="K32" s="73"/>
      <c r="L32" s="73"/>
    </row>
    <row r="33" spans="1:27" ht="13.5" customHeight="1">
      <c r="A33" s="45"/>
      <c r="B33" s="46" t="s">
        <v>19</v>
      </c>
      <c r="C33" s="47" t="s">
        <v>20</v>
      </c>
      <c r="D33" s="110">
        <v>0</v>
      </c>
      <c r="E33" s="115">
        <v>8816</v>
      </c>
      <c r="F33" s="110">
        <v>0</v>
      </c>
      <c r="G33" s="115">
        <v>8793</v>
      </c>
      <c r="H33" s="110">
        <v>0</v>
      </c>
      <c r="I33" s="115">
        <v>11847</v>
      </c>
      <c r="J33" s="110">
        <v>0</v>
      </c>
      <c r="K33" s="115">
        <v>13870</v>
      </c>
      <c r="L33" s="73">
        <f>SUM(J33:K33)</f>
        <v>13870</v>
      </c>
      <c r="W33" s="5" t="s">
        <v>82</v>
      </c>
      <c r="X33" s="5" t="s">
        <v>83</v>
      </c>
      <c r="Y33" s="5" t="s">
        <v>20</v>
      </c>
      <c r="Z33" s="5">
        <v>100</v>
      </c>
      <c r="AA33" s="5">
        <v>8</v>
      </c>
    </row>
    <row r="34" spans="1:27" ht="13.5" customHeight="1">
      <c r="A34" s="45"/>
      <c r="B34" s="46" t="s">
        <v>23</v>
      </c>
      <c r="C34" s="47" t="s">
        <v>24</v>
      </c>
      <c r="D34" s="110">
        <v>0</v>
      </c>
      <c r="E34" s="115">
        <v>2877</v>
      </c>
      <c r="F34" s="110">
        <v>0</v>
      </c>
      <c r="G34" s="115">
        <v>228</v>
      </c>
      <c r="H34" s="110">
        <v>0</v>
      </c>
      <c r="I34" s="115">
        <v>228</v>
      </c>
      <c r="J34" s="110">
        <v>0</v>
      </c>
      <c r="K34" s="115">
        <v>228</v>
      </c>
      <c r="L34" s="73">
        <f>SUM(J34:K34)</f>
        <v>228</v>
      </c>
      <c r="W34" s="5" t="s">
        <v>82</v>
      </c>
      <c r="X34" s="5" t="s">
        <v>83</v>
      </c>
      <c r="Y34" s="5" t="s">
        <v>84</v>
      </c>
      <c r="Z34" s="5">
        <v>100</v>
      </c>
      <c r="AA34" s="5">
        <v>7</v>
      </c>
    </row>
    <row r="35" spans="1:27" ht="13.5" customHeight="1">
      <c r="A35" s="45"/>
      <c r="B35" s="46" t="s">
        <v>29</v>
      </c>
      <c r="C35" s="47" t="s">
        <v>30</v>
      </c>
      <c r="D35" s="101">
        <v>0</v>
      </c>
      <c r="E35" s="112">
        <v>6245</v>
      </c>
      <c r="F35" s="101">
        <v>0</v>
      </c>
      <c r="G35" s="112">
        <v>5000</v>
      </c>
      <c r="H35" s="101">
        <v>0</v>
      </c>
      <c r="I35" s="112">
        <v>5600</v>
      </c>
      <c r="J35" s="101">
        <v>0</v>
      </c>
      <c r="K35" s="112">
        <v>5000</v>
      </c>
      <c r="L35" s="71">
        <f>SUM(J35:K35)</f>
        <v>5000</v>
      </c>
      <c r="W35" s="5" t="s">
        <v>82</v>
      </c>
      <c r="X35" s="5" t="s">
        <v>83</v>
      </c>
      <c r="Y35" s="5" t="s">
        <v>84</v>
      </c>
      <c r="Z35" s="5">
        <v>100</v>
      </c>
      <c r="AA35" s="5">
        <v>7</v>
      </c>
    </row>
    <row r="36" spans="1:12" ht="13.5" customHeight="1">
      <c r="A36" s="45" t="s">
        <v>13</v>
      </c>
      <c r="B36" s="70">
        <v>3.103</v>
      </c>
      <c r="C36" s="49" t="s">
        <v>28</v>
      </c>
      <c r="D36" s="102">
        <f aca="true" t="shared" si="3" ref="D36:L36">SUM(D32:D35)</f>
        <v>0</v>
      </c>
      <c r="E36" s="114">
        <f t="shared" si="3"/>
        <v>17938</v>
      </c>
      <c r="F36" s="102">
        <f t="shared" si="3"/>
        <v>0</v>
      </c>
      <c r="G36" s="114">
        <f t="shared" si="3"/>
        <v>14021</v>
      </c>
      <c r="H36" s="102">
        <f t="shared" si="3"/>
        <v>0</v>
      </c>
      <c r="I36" s="114">
        <f t="shared" si="3"/>
        <v>17675</v>
      </c>
      <c r="J36" s="102">
        <f t="shared" si="3"/>
        <v>0</v>
      </c>
      <c r="K36" s="114">
        <f t="shared" si="3"/>
        <v>19098</v>
      </c>
      <c r="L36" s="114">
        <f t="shared" si="3"/>
        <v>19098</v>
      </c>
    </row>
    <row r="37" spans="1:12" ht="12" customHeight="1">
      <c r="A37" s="45"/>
      <c r="B37" s="70"/>
      <c r="C37" s="49"/>
      <c r="D37" s="72"/>
      <c r="E37" s="73"/>
      <c r="F37" s="72"/>
      <c r="G37" s="73"/>
      <c r="H37" s="72"/>
      <c r="I37" s="73"/>
      <c r="J37" s="72"/>
      <c r="K37" s="73"/>
      <c r="L37" s="73"/>
    </row>
    <row r="38" spans="1:12" ht="13.5" customHeight="1">
      <c r="A38" s="45"/>
      <c r="B38" s="70">
        <v>3.104</v>
      </c>
      <c r="C38" s="49" t="s">
        <v>31</v>
      </c>
      <c r="D38" s="71"/>
      <c r="E38" s="71"/>
      <c r="F38" s="71"/>
      <c r="G38" s="71"/>
      <c r="H38" s="71"/>
      <c r="I38" s="71"/>
      <c r="J38" s="71"/>
      <c r="K38" s="71"/>
      <c r="L38" s="71"/>
    </row>
    <row r="39" spans="1:27" ht="13.5" customHeight="1">
      <c r="A39" s="36"/>
      <c r="B39" s="42" t="s">
        <v>32</v>
      </c>
      <c r="C39" s="43" t="s">
        <v>31</v>
      </c>
      <c r="D39" s="101">
        <v>0</v>
      </c>
      <c r="E39" s="112">
        <v>863</v>
      </c>
      <c r="F39" s="101">
        <v>0</v>
      </c>
      <c r="G39" s="112">
        <v>1700</v>
      </c>
      <c r="H39" s="101">
        <v>0</v>
      </c>
      <c r="I39" s="112">
        <v>1700</v>
      </c>
      <c r="J39" s="101">
        <v>0</v>
      </c>
      <c r="K39" s="112">
        <v>1700</v>
      </c>
      <c r="L39" s="71">
        <f>SUM(J39:K39)</f>
        <v>1700</v>
      </c>
      <c r="W39" s="5" t="s">
        <v>82</v>
      </c>
      <c r="X39" s="5" t="s">
        <v>83</v>
      </c>
      <c r="Y39" s="5" t="s">
        <v>84</v>
      </c>
      <c r="Z39" s="5">
        <v>100</v>
      </c>
      <c r="AA39" s="5">
        <v>7</v>
      </c>
    </row>
    <row r="40" spans="1:27" ht="13.5" customHeight="1">
      <c r="A40" s="36"/>
      <c r="B40" s="42" t="s">
        <v>33</v>
      </c>
      <c r="C40" s="43" t="s">
        <v>34</v>
      </c>
      <c r="D40" s="101">
        <v>0</v>
      </c>
      <c r="E40" s="112">
        <v>50</v>
      </c>
      <c r="F40" s="101">
        <v>0</v>
      </c>
      <c r="G40" s="112">
        <v>91</v>
      </c>
      <c r="H40" s="101">
        <v>0</v>
      </c>
      <c r="I40" s="112">
        <v>91</v>
      </c>
      <c r="J40" s="101">
        <v>0</v>
      </c>
      <c r="K40" s="112">
        <v>91</v>
      </c>
      <c r="L40" s="71">
        <f>SUM(J40:K40)</f>
        <v>91</v>
      </c>
      <c r="W40" s="5" t="s">
        <v>82</v>
      </c>
      <c r="X40" s="5" t="s">
        <v>83</v>
      </c>
      <c r="Y40" s="5" t="s">
        <v>84</v>
      </c>
      <c r="Z40" s="5">
        <v>100</v>
      </c>
      <c r="AA40" s="5">
        <v>7</v>
      </c>
    </row>
    <row r="41" spans="1:12" ht="13.5" customHeight="1">
      <c r="A41" s="36" t="s">
        <v>13</v>
      </c>
      <c r="B41" s="40">
        <v>3.104</v>
      </c>
      <c r="C41" s="41" t="s">
        <v>31</v>
      </c>
      <c r="D41" s="102">
        <f aca="true" t="shared" si="4" ref="D41:L41">D39+D40</f>
        <v>0</v>
      </c>
      <c r="E41" s="114">
        <f t="shared" si="4"/>
        <v>913</v>
      </c>
      <c r="F41" s="102">
        <f t="shared" si="4"/>
        <v>0</v>
      </c>
      <c r="G41" s="114">
        <f t="shared" si="4"/>
        <v>1791</v>
      </c>
      <c r="H41" s="102">
        <f t="shared" si="4"/>
        <v>0</v>
      </c>
      <c r="I41" s="114">
        <f t="shared" si="4"/>
        <v>1791</v>
      </c>
      <c r="J41" s="102">
        <f t="shared" si="4"/>
        <v>0</v>
      </c>
      <c r="K41" s="114">
        <f t="shared" si="4"/>
        <v>1791</v>
      </c>
      <c r="L41" s="114">
        <f t="shared" si="4"/>
        <v>1791</v>
      </c>
    </row>
    <row r="42" spans="1:12" ht="12" customHeight="1">
      <c r="A42" s="36"/>
      <c r="B42" s="44"/>
      <c r="C42" s="43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3.5" customHeight="1">
      <c r="A43" s="36"/>
      <c r="B43" s="40">
        <v>3.105</v>
      </c>
      <c r="C43" s="41" t="s">
        <v>35</v>
      </c>
      <c r="D43" s="71"/>
      <c r="E43" s="71"/>
      <c r="F43" s="71"/>
      <c r="G43" s="71"/>
      <c r="H43" s="71"/>
      <c r="I43" s="71"/>
      <c r="J43" s="71"/>
      <c r="K43" s="71"/>
      <c r="L43" s="71"/>
    </row>
    <row r="44" spans="1:27" ht="13.5" customHeight="1">
      <c r="A44" s="36"/>
      <c r="B44" s="42" t="s">
        <v>33</v>
      </c>
      <c r="C44" s="43" t="s">
        <v>35</v>
      </c>
      <c r="D44" s="101">
        <v>0</v>
      </c>
      <c r="E44" s="112">
        <v>158</v>
      </c>
      <c r="F44" s="101">
        <v>0</v>
      </c>
      <c r="G44" s="112">
        <v>300</v>
      </c>
      <c r="H44" s="101">
        <v>0</v>
      </c>
      <c r="I44" s="112">
        <v>300</v>
      </c>
      <c r="J44" s="101">
        <v>0</v>
      </c>
      <c r="K44" s="112">
        <v>300</v>
      </c>
      <c r="L44" s="71">
        <f>SUM(J44:K44)</f>
        <v>300</v>
      </c>
      <c r="W44" s="5" t="s">
        <v>82</v>
      </c>
      <c r="X44" s="5" t="s">
        <v>83</v>
      </c>
      <c r="Y44" s="5" t="s">
        <v>84</v>
      </c>
      <c r="Z44" s="5">
        <v>100</v>
      </c>
      <c r="AA44" s="5">
        <v>7</v>
      </c>
    </row>
    <row r="45" spans="1:12" ht="13.5" customHeight="1">
      <c r="A45" s="36" t="s">
        <v>13</v>
      </c>
      <c r="B45" s="40">
        <v>3.105</v>
      </c>
      <c r="C45" s="41" t="s">
        <v>35</v>
      </c>
      <c r="D45" s="102">
        <f aca="true" t="shared" si="5" ref="D45:L45">D44</f>
        <v>0</v>
      </c>
      <c r="E45" s="114">
        <f t="shared" si="5"/>
        <v>158</v>
      </c>
      <c r="F45" s="102">
        <f t="shared" si="5"/>
        <v>0</v>
      </c>
      <c r="G45" s="114">
        <f t="shared" si="5"/>
        <v>300</v>
      </c>
      <c r="H45" s="102">
        <f t="shared" si="5"/>
        <v>0</v>
      </c>
      <c r="I45" s="114">
        <f t="shared" si="5"/>
        <v>300</v>
      </c>
      <c r="J45" s="102">
        <f t="shared" si="5"/>
        <v>0</v>
      </c>
      <c r="K45" s="114">
        <f t="shared" si="5"/>
        <v>300</v>
      </c>
      <c r="L45" s="114">
        <f t="shared" si="5"/>
        <v>300</v>
      </c>
    </row>
    <row r="46" spans="1:12" ht="12" customHeight="1">
      <c r="A46" s="36"/>
      <c r="B46" s="44"/>
      <c r="C46" s="43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3.5" customHeight="1">
      <c r="A47" s="36"/>
      <c r="B47" s="40">
        <v>3.106</v>
      </c>
      <c r="C47" s="41" t="s">
        <v>36</v>
      </c>
      <c r="D47" s="71"/>
      <c r="E47" s="71"/>
      <c r="F47" s="71"/>
      <c r="G47" s="71"/>
      <c r="H47" s="71"/>
      <c r="I47" s="71"/>
      <c r="J47" s="71"/>
      <c r="K47" s="71"/>
      <c r="L47" s="71"/>
    </row>
    <row r="48" spans="1:27" ht="13.5" customHeight="1">
      <c r="A48" s="45"/>
      <c r="B48" s="46" t="s">
        <v>29</v>
      </c>
      <c r="C48" s="47" t="s">
        <v>30</v>
      </c>
      <c r="D48" s="105">
        <v>0</v>
      </c>
      <c r="E48" s="116">
        <v>23</v>
      </c>
      <c r="F48" s="105">
        <v>0</v>
      </c>
      <c r="G48" s="116">
        <v>23</v>
      </c>
      <c r="H48" s="105">
        <v>0</v>
      </c>
      <c r="I48" s="116">
        <v>23</v>
      </c>
      <c r="J48" s="105">
        <v>0</v>
      </c>
      <c r="K48" s="116">
        <v>23</v>
      </c>
      <c r="L48" s="71">
        <f>SUM(J48:K48)</f>
        <v>23</v>
      </c>
      <c r="W48" s="5" t="s">
        <v>82</v>
      </c>
      <c r="X48" s="5" t="s">
        <v>83</v>
      </c>
      <c r="Y48" s="5" t="s">
        <v>84</v>
      </c>
      <c r="Z48" s="5">
        <v>100</v>
      </c>
      <c r="AA48" s="5">
        <v>7</v>
      </c>
    </row>
    <row r="49" spans="1:12" ht="13.5" customHeight="1">
      <c r="A49" s="45" t="s">
        <v>13</v>
      </c>
      <c r="B49" s="40">
        <v>3.106</v>
      </c>
      <c r="C49" s="49" t="s">
        <v>36</v>
      </c>
      <c r="D49" s="102">
        <f aca="true" t="shared" si="6" ref="D49:J49">D48</f>
        <v>0</v>
      </c>
      <c r="E49" s="114">
        <f t="shared" si="6"/>
        <v>23</v>
      </c>
      <c r="F49" s="102">
        <f t="shared" si="6"/>
        <v>0</v>
      </c>
      <c r="G49" s="114">
        <f t="shared" si="6"/>
        <v>23</v>
      </c>
      <c r="H49" s="102">
        <f t="shared" si="6"/>
        <v>0</v>
      </c>
      <c r="I49" s="114">
        <f t="shared" si="6"/>
        <v>23</v>
      </c>
      <c r="J49" s="102">
        <f t="shared" si="6"/>
        <v>0</v>
      </c>
      <c r="K49" s="114">
        <f>K48</f>
        <v>23</v>
      </c>
      <c r="L49" s="114">
        <f>L48</f>
        <v>23</v>
      </c>
    </row>
    <row r="50" spans="1:12" ht="12" customHeight="1">
      <c r="A50" s="45"/>
      <c r="B50" s="50"/>
      <c r="C50" s="47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7">
      <c r="A51" s="45"/>
      <c r="B51" s="40">
        <v>3.107</v>
      </c>
      <c r="C51" s="49" t="s">
        <v>71</v>
      </c>
      <c r="D51" s="71"/>
      <c r="E51" s="71"/>
      <c r="F51" s="71"/>
      <c r="G51" s="71"/>
      <c r="H51" s="71"/>
      <c r="I51" s="71"/>
      <c r="J51" s="71"/>
      <c r="K51" s="71"/>
      <c r="L51" s="71"/>
    </row>
    <row r="52" spans="1:27" ht="13.5" customHeight="1">
      <c r="A52" s="45"/>
      <c r="B52" s="51" t="s">
        <v>26</v>
      </c>
      <c r="C52" s="47" t="s">
        <v>37</v>
      </c>
      <c r="D52" s="101">
        <v>0</v>
      </c>
      <c r="E52" s="112">
        <v>192</v>
      </c>
      <c r="F52" s="101">
        <v>0</v>
      </c>
      <c r="G52" s="115">
        <v>364</v>
      </c>
      <c r="H52" s="101">
        <v>0</v>
      </c>
      <c r="I52" s="115">
        <v>364</v>
      </c>
      <c r="J52" s="101">
        <v>0</v>
      </c>
      <c r="K52" s="115">
        <v>364</v>
      </c>
      <c r="L52" s="71">
        <f>SUM(J52:K52)</f>
        <v>364</v>
      </c>
      <c r="W52" s="5" t="s">
        <v>82</v>
      </c>
      <c r="X52" s="5" t="s">
        <v>83</v>
      </c>
      <c r="Y52" s="5" t="s">
        <v>84</v>
      </c>
      <c r="Z52" s="5">
        <v>100</v>
      </c>
      <c r="AA52" s="5">
        <v>7</v>
      </c>
    </row>
    <row r="53" spans="1:12" ht="27">
      <c r="A53" s="45" t="s">
        <v>13</v>
      </c>
      <c r="B53" s="40">
        <v>3.107</v>
      </c>
      <c r="C53" s="49" t="s">
        <v>71</v>
      </c>
      <c r="D53" s="102">
        <f aca="true" t="shared" si="7" ref="D53:J53">SUM(D51:D52)</f>
        <v>0</v>
      </c>
      <c r="E53" s="114">
        <f t="shared" si="7"/>
        <v>192</v>
      </c>
      <c r="F53" s="102">
        <f t="shared" si="7"/>
        <v>0</v>
      </c>
      <c r="G53" s="114">
        <f t="shared" si="7"/>
        <v>364</v>
      </c>
      <c r="H53" s="102">
        <f t="shared" si="7"/>
        <v>0</v>
      </c>
      <c r="I53" s="114">
        <f t="shared" si="7"/>
        <v>364</v>
      </c>
      <c r="J53" s="102">
        <f t="shared" si="7"/>
        <v>0</v>
      </c>
      <c r="K53" s="114">
        <f>SUM(K51:K52)</f>
        <v>364</v>
      </c>
      <c r="L53" s="114">
        <f>SUM(L51:L52)</f>
        <v>364</v>
      </c>
    </row>
    <row r="54" spans="1:12" ht="12" customHeight="1">
      <c r="A54" s="36"/>
      <c r="B54" s="44"/>
      <c r="C54" s="43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3.5" customHeight="1">
      <c r="A55" s="36"/>
      <c r="B55" s="40">
        <v>3.108</v>
      </c>
      <c r="C55" s="41" t="s">
        <v>38</v>
      </c>
      <c r="D55" s="71"/>
      <c r="E55" s="71"/>
      <c r="F55" s="71"/>
      <c r="G55" s="71"/>
      <c r="H55" s="71"/>
      <c r="I55" s="71"/>
      <c r="J55" s="71"/>
      <c r="K55" s="71"/>
      <c r="L55" s="71"/>
    </row>
    <row r="56" spans="1:27" ht="13.5" customHeight="1">
      <c r="A56" s="36"/>
      <c r="B56" s="42" t="s">
        <v>21</v>
      </c>
      <c r="C56" s="43" t="s">
        <v>22</v>
      </c>
      <c r="D56" s="101">
        <v>0</v>
      </c>
      <c r="E56" s="112">
        <v>1532</v>
      </c>
      <c r="F56" s="101">
        <v>0</v>
      </c>
      <c r="G56" s="112">
        <v>1290</v>
      </c>
      <c r="H56" s="101">
        <v>0</v>
      </c>
      <c r="I56" s="112">
        <v>1290</v>
      </c>
      <c r="J56" s="101">
        <v>0</v>
      </c>
      <c r="K56" s="112">
        <v>1290</v>
      </c>
      <c r="L56" s="71">
        <f>SUM(J56:K56)</f>
        <v>1290</v>
      </c>
      <c r="W56" s="5" t="s">
        <v>82</v>
      </c>
      <c r="X56" s="5" t="s">
        <v>83</v>
      </c>
      <c r="Y56" s="5" t="s">
        <v>84</v>
      </c>
      <c r="Z56" s="5">
        <v>100</v>
      </c>
      <c r="AA56" s="5">
        <v>7</v>
      </c>
    </row>
    <row r="57" spans="1:12" ht="13.5" customHeight="1">
      <c r="A57" s="45" t="s">
        <v>13</v>
      </c>
      <c r="B57" s="40">
        <v>3.108</v>
      </c>
      <c r="C57" s="41" t="s">
        <v>38</v>
      </c>
      <c r="D57" s="102">
        <f aca="true" t="shared" si="8" ref="D57:J57">D56</f>
        <v>0</v>
      </c>
      <c r="E57" s="114">
        <f t="shared" si="8"/>
        <v>1532</v>
      </c>
      <c r="F57" s="102">
        <f t="shared" si="8"/>
        <v>0</v>
      </c>
      <c r="G57" s="114">
        <f t="shared" si="8"/>
        <v>1290</v>
      </c>
      <c r="H57" s="102">
        <f t="shared" si="8"/>
        <v>0</v>
      </c>
      <c r="I57" s="114">
        <f t="shared" si="8"/>
        <v>1290</v>
      </c>
      <c r="J57" s="102">
        <f t="shared" si="8"/>
        <v>0</v>
      </c>
      <c r="K57" s="114">
        <f>K56</f>
        <v>1290</v>
      </c>
      <c r="L57" s="114">
        <f>L56</f>
        <v>1290</v>
      </c>
    </row>
    <row r="58" spans="1:12" ht="25.5">
      <c r="A58" s="36" t="s">
        <v>13</v>
      </c>
      <c r="B58" s="39" t="s">
        <v>17</v>
      </c>
      <c r="C58" s="43" t="s">
        <v>72</v>
      </c>
      <c r="D58" s="102">
        <f aca="true" t="shared" si="9" ref="D58:J58">D57+D53+D45+D49+D36+D30+D26+D22+D41</f>
        <v>0</v>
      </c>
      <c r="E58" s="114">
        <f>E57+E53+E45+E49+E36+E30+E26+E22+E41</f>
        <v>33987</v>
      </c>
      <c r="F58" s="102">
        <f t="shared" si="9"/>
        <v>0</v>
      </c>
      <c r="G58" s="114">
        <f t="shared" si="9"/>
        <v>38272</v>
      </c>
      <c r="H58" s="102">
        <f t="shared" si="9"/>
        <v>0</v>
      </c>
      <c r="I58" s="114">
        <f t="shared" si="9"/>
        <v>41926</v>
      </c>
      <c r="J58" s="102">
        <f t="shared" si="9"/>
        <v>0</v>
      </c>
      <c r="K58" s="114">
        <f>K57+K53+K45+K49+K36+K30+K26+K22+K41</f>
        <v>39502</v>
      </c>
      <c r="L58" s="114">
        <f>L57+L53+L45+L49+L36+L30+L26+L22+L41</f>
        <v>39502</v>
      </c>
    </row>
    <row r="59" spans="1:12" ht="27">
      <c r="A59" s="48" t="s">
        <v>13</v>
      </c>
      <c r="B59" s="95">
        <v>2012</v>
      </c>
      <c r="C59" s="96" t="s">
        <v>16</v>
      </c>
      <c r="D59" s="105">
        <f aca="true" t="shared" si="10" ref="D59:J59">D58</f>
        <v>0</v>
      </c>
      <c r="E59" s="116">
        <f t="shared" si="10"/>
        <v>33987</v>
      </c>
      <c r="F59" s="105">
        <f t="shared" si="10"/>
        <v>0</v>
      </c>
      <c r="G59" s="116">
        <f t="shared" si="10"/>
        <v>38272</v>
      </c>
      <c r="H59" s="105">
        <f t="shared" si="10"/>
        <v>0</v>
      </c>
      <c r="I59" s="116">
        <f t="shared" si="10"/>
        <v>41926</v>
      </c>
      <c r="J59" s="105">
        <f t="shared" si="10"/>
        <v>0</v>
      </c>
      <c r="K59" s="116">
        <f>K58</f>
        <v>39502</v>
      </c>
      <c r="L59" s="116">
        <f>L58</f>
        <v>39502</v>
      </c>
    </row>
    <row r="60" spans="1:12" ht="1.5" customHeight="1">
      <c r="A60" s="36"/>
      <c r="B60" s="36"/>
      <c r="C60" s="52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3.5">
      <c r="A61" s="45" t="s">
        <v>15</v>
      </c>
      <c r="B61" s="81">
        <v>2059</v>
      </c>
      <c r="C61" s="66" t="s">
        <v>3</v>
      </c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12.75">
      <c r="A62" s="64"/>
      <c r="B62" s="64">
        <v>60</v>
      </c>
      <c r="C62" s="61" t="s">
        <v>39</v>
      </c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3.5">
      <c r="A63" s="45"/>
      <c r="B63" s="65">
        <v>60.053</v>
      </c>
      <c r="C63" s="66" t="s">
        <v>40</v>
      </c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2.75">
      <c r="A64" s="45"/>
      <c r="B64" s="58">
        <v>60</v>
      </c>
      <c r="C64" s="61" t="s">
        <v>55</v>
      </c>
      <c r="D64" s="73"/>
      <c r="E64" s="73"/>
      <c r="F64" s="73"/>
      <c r="G64" s="73"/>
      <c r="H64" s="73"/>
      <c r="I64" s="73"/>
      <c r="J64" s="73"/>
      <c r="K64" s="73"/>
      <c r="L64" s="73"/>
    </row>
    <row r="65" spans="1:12" ht="25.5">
      <c r="A65" s="45"/>
      <c r="B65" s="64">
        <v>67</v>
      </c>
      <c r="C65" s="61" t="s">
        <v>60</v>
      </c>
      <c r="D65" s="73"/>
      <c r="E65" s="73"/>
      <c r="F65" s="73"/>
      <c r="G65" s="73"/>
      <c r="H65" s="73"/>
      <c r="I65" s="73"/>
      <c r="J65" s="73"/>
      <c r="K65" s="73"/>
      <c r="L65" s="73"/>
    </row>
    <row r="66" spans="1:27" ht="12.75">
      <c r="A66" s="45"/>
      <c r="B66" s="59" t="s">
        <v>50</v>
      </c>
      <c r="C66" s="61" t="s">
        <v>70</v>
      </c>
      <c r="D66" s="110">
        <v>0</v>
      </c>
      <c r="E66" s="117">
        <v>6</v>
      </c>
      <c r="F66" s="110">
        <v>0</v>
      </c>
      <c r="G66" s="115">
        <v>31</v>
      </c>
      <c r="H66" s="110">
        <v>0</v>
      </c>
      <c r="I66" s="115">
        <v>31</v>
      </c>
      <c r="J66" s="110">
        <v>0</v>
      </c>
      <c r="K66" s="115">
        <v>31</v>
      </c>
      <c r="L66" s="73">
        <f>SUM(J66:K66)</f>
        <v>31</v>
      </c>
      <c r="W66" s="5" t="s">
        <v>82</v>
      </c>
      <c r="X66" s="5" t="s">
        <v>83</v>
      </c>
      <c r="Y66" s="5" t="s">
        <v>85</v>
      </c>
      <c r="Z66" s="5">
        <v>100</v>
      </c>
      <c r="AA66" s="5">
        <v>0</v>
      </c>
    </row>
    <row r="67" spans="1:12" ht="12.75">
      <c r="A67" s="45"/>
      <c r="B67" s="58">
        <v>61</v>
      </c>
      <c r="C67" s="61" t="s">
        <v>54</v>
      </c>
      <c r="D67" s="72"/>
      <c r="E67" s="72"/>
      <c r="F67" s="72"/>
      <c r="G67" s="73"/>
      <c r="H67" s="72"/>
      <c r="I67" s="73"/>
      <c r="J67" s="72"/>
      <c r="K67" s="73"/>
      <c r="L67" s="73"/>
    </row>
    <row r="68" spans="1:12" ht="25.5">
      <c r="A68" s="36"/>
      <c r="B68" s="60">
        <v>68</v>
      </c>
      <c r="C68" s="61" t="s">
        <v>64</v>
      </c>
      <c r="D68" s="108"/>
      <c r="E68" s="72"/>
      <c r="F68" s="72"/>
      <c r="G68" s="73"/>
      <c r="H68" s="72"/>
      <c r="I68" s="73"/>
      <c r="J68" s="72"/>
      <c r="K68" s="73"/>
      <c r="L68" s="73"/>
    </row>
    <row r="69" spans="1:27" ht="12.75">
      <c r="A69" s="45"/>
      <c r="B69" s="59" t="s">
        <v>51</v>
      </c>
      <c r="C69" s="61" t="s">
        <v>49</v>
      </c>
      <c r="D69" s="110">
        <v>0</v>
      </c>
      <c r="E69" s="117">
        <v>1473</v>
      </c>
      <c r="F69" s="110">
        <v>0</v>
      </c>
      <c r="G69" s="115">
        <v>762</v>
      </c>
      <c r="H69" s="110">
        <v>0</v>
      </c>
      <c r="I69" s="115">
        <v>762</v>
      </c>
      <c r="J69" s="110">
        <v>0</v>
      </c>
      <c r="K69" s="115">
        <v>762</v>
      </c>
      <c r="L69" s="73">
        <f>SUM(J69:K69)</f>
        <v>762</v>
      </c>
      <c r="W69" s="5" t="s">
        <v>82</v>
      </c>
      <c r="X69" s="5" t="s">
        <v>83</v>
      </c>
      <c r="Y69" s="5" t="s">
        <v>84</v>
      </c>
      <c r="Z69" s="5">
        <v>100</v>
      </c>
      <c r="AA69" s="5">
        <v>7</v>
      </c>
    </row>
    <row r="70" spans="1:27" ht="12.75">
      <c r="A70" s="36"/>
      <c r="B70" s="59" t="s">
        <v>53</v>
      </c>
      <c r="C70" s="56" t="s">
        <v>52</v>
      </c>
      <c r="D70" s="110">
        <v>0</v>
      </c>
      <c r="E70" s="117">
        <v>583</v>
      </c>
      <c r="F70" s="110">
        <v>0</v>
      </c>
      <c r="G70" s="115">
        <v>700</v>
      </c>
      <c r="H70" s="110">
        <v>0</v>
      </c>
      <c r="I70" s="115">
        <v>700</v>
      </c>
      <c r="J70" s="110">
        <v>0</v>
      </c>
      <c r="K70" s="115">
        <v>700</v>
      </c>
      <c r="L70" s="73">
        <f>SUM(J70:K70)</f>
        <v>700</v>
      </c>
      <c r="W70" s="5" t="s">
        <v>82</v>
      </c>
      <c r="X70" s="5" t="s">
        <v>83</v>
      </c>
      <c r="Y70" s="5" t="s">
        <v>84</v>
      </c>
      <c r="Z70" s="5">
        <v>100</v>
      </c>
      <c r="AA70" s="5">
        <v>7</v>
      </c>
    </row>
    <row r="71" spans="1:12" ht="12.75">
      <c r="A71" s="45" t="s">
        <v>13</v>
      </c>
      <c r="B71" s="58">
        <v>61</v>
      </c>
      <c r="C71" s="61" t="s">
        <v>54</v>
      </c>
      <c r="D71" s="102">
        <f aca="true" t="shared" si="11" ref="D71:J71">SUM(D69:D70)</f>
        <v>0</v>
      </c>
      <c r="E71" s="114">
        <f t="shared" si="11"/>
        <v>2056</v>
      </c>
      <c r="F71" s="102">
        <f t="shared" si="11"/>
        <v>0</v>
      </c>
      <c r="G71" s="114">
        <f t="shared" si="11"/>
        <v>1462</v>
      </c>
      <c r="H71" s="102">
        <f t="shared" si="11"/>
        <v>0</v>
      </c>
      <c r="I71" s="114">
        <f t="shared" si="11"/>
        <v>1462</v>
      </c>
      <c r="J71" s="102">
        <f t="shared" si="11"/>
        <v>0</v>
      </c>
      <c r="K71" s="114">
        <f>SUM(K69:K70)</f>
        <v>1462</v>
      </c>
      <c r="L71" s="114">
        <f>SUM(L69:L70)</f>
        <v>1462</v>
      </c>
    </row>
    <row r="72" spans="1:12" ht="7.5" customHeight="1">
      <c r="A72" s="45"/>
      <c r="B72" s="58"/>
      <c r="C72" s="61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2.75">
      <c r="A73" s="45"/>
      <c r="B73" s="69">
        <v>44</v>
      </c>
      <c r="C73" s="61" t="s">
        <v>41</v>
      </c>
      <c r="D73" s="73"/>
      <c r="E73" s="73"/>
      <c r="F73" s="73"/>
      <c r="G73" s="73"/>
      <c r="H73" s="73"/>
      <c r="I73" s="73"/>
      <c r="J73" s="73"/>
      <c r="K73" s="73"/>
      <c r="L73" s="73"/>
    </row>
    <row r="74" spans="1:27" ht="25.5">
      <c r="A74" s="55"/>
      <c r="B74" s="63" t="s">
        <v>42</v>
      </c>
      <c r="C74" s="61" t="s">
        <v>64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f>SUM(J74:K74)</f>
        <v>0</v>
      </c>
      <c r="W74" s="5" t="s">
        <v>82</v>
      </c>
      <c r="X74" s="5" t="s">
        <v>83</v>
      </c>
      <c r="Y74" s="5" t="s">
        <v>84</v>
      </c>
      <c r="Z74" s="5">
        <v>100</v>
      </c>
      <c r="AA74" s="5">
        <v>7</v>
      </c>
    </row>
    <row r="75" spans="1:12" ht="12.75">
      <c r="A75" s="64" t="s">
        <v>13</v>
      </c>
      <c r="B75" s="62">
        <v>44</v>
      </c>
      <c r="C75" s="56" t="s">
        <v>41</v>
      </c>
      <c r="D75" s="102">
        <f aca="true" t="shared" si="12" ref="D75:L75">D74</f>
        <v>0</v>
      </c>
      <c r="E75" s="102">
        <f t="shared" si="12"/>
        <v>0</v>
      </c>
      <c r="F75" s="102">
        <f t="shared" si="12"/>
        <v>0</v>
      </c>
      <c r="G75" s="102">
        <f t="shared" si="12"/>
        <v>0</v>
      </c>
      <c r="H75" s="102">
        <f t="shared" si="12"/>
        <v>0</v>
      </c>
      <c r="I75" s="102">
        <f t="shared" si="12"/>
        <v>0</v>
      </c>
      <c r="J75" s="102">
        <f t="shared" si="12"/>
        <v>0</v>
      </c>
      <c r="K75" s="102">
        <f t="shared" si="12"/>
        <v>0</v>
      </c>
      <c r="L75" s="102">
        <f t="shared" si="12"/>
        <v>0</v>
      </c>
    </row>
    <row r="76" spans="1:12" ht="13.5">
      <c r="A76" s="64" t="s">
        <v>13</v>
      </c>
      <c r="B76" s="65">
        <v>60.053</v>
      </c>
      <c r="C76" s="66" t="s">
        <v>40</v>
      </c>
      <c r="D76" s="102">
        <f aca="true" t="shared" si="13" ref="D76:J76">D75+D71+D66</f>
        <v>0</v>
      </c>
      <c r="E76" s="118">
        <f t="shared" si="13"/>
        <v>2062</v>
      </c>
      <c r="F76" s="102">
        <f t="shared" si="13"/>
        <v>0</v>
      </c>
      <c r="G76" s="118">
        <f t="shared" si="13"/>
        <v>1493</v>
      </c>
      <c r="H76" s="102">
        <f t="shared" si="13"/>
        <v>0</v>
      </c>
      <c r="I76" s="118">
        <f t="shared" si="13"/>
        <v>1493</v>
      </c>
      <c r="J76" s="102">
        <f t="shared" si="13"/>
        <v>0</v>
      </c>
      <c r="K76" s="118">
        <f>K75+K71+K66</f>
        <v>1493</v>
      </c>
      <c r="L76" s="118">
        <f>L75+L71+L66</f>
        <v>1493</v>
      </c>
    </row>
    <row r="77" spans="1:12" ht="7.5" customHeight="1">
      <c r="A77" s="55"/>
      <c r="B77" s="55"/>
      <c r="C77" s="56"/>
      <c r="D77" s="76"/>
      <c r="E77" s="76"/>
      <c r="F77" s="76"/>
      <c r="G77" s="76"/>
      <c r="H77" s="76"/>
      <c r="I77" s="76"/>
      <c r="J77" s="76"/>
      <c r="K77" s="76"/>
      <c r="L77" s="76"/>
    </row>
    <row r="78" spans="1:12" ht="13.5">
      <c r="A78" s="55"/>
      <c r="B78" s="57">
        <v>60.103</v>
      </c>
      <c r="C78" s="54" t="s">
        <v>43</v>
      </c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55"/>
      <c r="B79" s="62">
        <v>44</v>
      </c>
      <c r="C79" s="56" t="s">
        <v>41</v>
      </c>
      <c r="D79" s="76"/>
      <c r="E79" s="76"/>
      <c r="F79" s="76"/>
      <c r="G79" s="76"/>
      <c r="H79" s="76"/>
      <c r="I79" s="76"/>
      <c r="J79" s="76"/>
      <c r="K79" s="76"/>
      <c r="L79" s="76"/>
    </row>
    <row r="80" spans="1:27" ht="25.5">
      <c r="A80" s="55"/>
      <c r="B80" s="63" t="s">
        <v>44</v>
      </c>
      <c r="C80" s="56" t="s">
        <v>61</v>
      </c>
      <c r="D80" s="101">
        <v>0</v>
      </c>
      <c r="E80" s="119">
        <v>137</v>
      </c>
      <c r="F80" s="101">
        <v>0</v>
      </c>
      <c r="G80" s="119">
        <v>415</v>
      </c>
      <c r="H80" s="101">
        <v>0</v>
      </c>
      <c r="I80" s="119">
        <v>415</v>
      </c>
      <c r="J80" s="101">
        <v>0</v>
      </c>
      <c r="K80" s="119">
        <v>415</v>
      </c>
      <c r="L80" s="71">
        <f>SUM(J80:K80)</f>
        <v>415</v>
      </c>
      <c r="W80" s="5" t="s">
        <v>82</v>
      </c>
      <c r="X80" s="5" t="s">
        <v>83</v>
      </c>
      <c r="Y80" s="5" t="s">
        <v>84</v>
      </c>
      <c r="Z80" s="5">
        <v>100</v>
      </c>
      <c r="AA80" s="5">
        <v>7</v>
      </c>
    </row>
    <row r="81" spans="1:12" ht="12.75">
      <c r="A81" s="55" t="s">
        <v>13</v>
      </c>
      <c r="B81" s="62">
        <v>44</v>
      </c>
      <c r="C81" s="56" t="s">
        <v>41</v>
      </c>
      <c r="D81" s="102">
        <f aca="true" t="shared" si="14" ref="D81:J82">D80</f>
        <v>0</v>
      </c>
      <c r="E81" s="118">
        <f t="shared" si="14"/>
        <v>137</v>
      </c>
      <c r="F81" s="102">
        <f t="shared" si="14"/>
        <v>0</v>
      </c>
      <c r="G81" s="118">
        <f t="shared" si="14"/>
        <v>415</v>
      </c>
      <c r="H81" s="102">
        <f t="shared" si="14"/>
        <v>0</v>
      </c>
      <c r="I81" s="118">
        <f t="shared" si="14"/>
        <v>415</v>
      </c>
      <c r="J81" s="102">
        <f t="shared" si="14"/>
        <v>0</v>
      </c>
      <c r="K81" s="118">
        <f>K80</f>
        <v>415</v>
      </c>
      <c r="L81" s="118">
        <f>L80</f>
        <v>415</v>
      </c>
    </row>
    <row r="82" spans="1:12" ht="13.5">
      <c r="A82" s="55" t="s">
        <v>13</v>
      </c>
      <c r="B82" s="57">
        <v>60.103</v>
      </c>
      <c r="C82" s="54" t="s">
        <v>43</v>
      </c>
      <c r="D82" s="102">
        <f t="shared" si="14"/>
        <v>0</v>
      </c>
      <c r="E82" s="118">
        <f t="shared" si="14"/>
        <v>137</v>
      </c>
      <c r="F82" s="102">
        <f t="shared" si="14"/>
        <v>0</v>
      </c>
      <c r="G82" s="118">
        <f t="shared" si="14"/>
        <v>415</v>
      </c>
      <c r="H82" s="102">
        <f t="shared" si="14"/>
        <v>0</v>
      </c>
      <c r="I82" s="118">
        <f t="shared" si="14"/>
        <v>415</v>
      </c>
      <c r="J82" s="102">
        <f t="shared" si="14"/>
        <v>0</v>
      </c>
      <c r="K82" s="118">
        <f>K81</f>
        <v>415</v>
      </c>
      <c r="L82" s="118">
        <f>L81</f>
        <v>415</v>
      </c>
    </row>
    <row r="83" spans="1:12" ht="12.75">
      <c r="A83" s="55" t="s">
        <v>13</v>
      </c>
      <c r="B83" s="55">
        <v>60</v>
      </c>
      <c r="C83" s="56" t="s">
        <v>39</v>
      </c>
      <c r="D83" s="102">
        <f aca="true" t="shared" si="15" ref="D83:J83">D76+D82</f>
        <v>0</v>
      </c>
      <c r="E83" s="118">
        <f t="shared" si="15"/>
        <v>2199</v>
      </c>
      <c r="F83" s="102">
        <f t="shared" si="15"/>
        <v>0</v>
      </c>
      <c r="G83" s="118">
        <f t="shared" si="15"/>
        <v>1908</v>
      </c>
      <c r="H83" s="102">
        <f t="shared" si="15"/>
        <v>0</v>
      </c>
      <c r="I83" s="118">
        <f t="shared" si="15"/>
        <v>1908</v>
      </c>
      <c r="J83" s="102">
        <f t="shared" si="15"/>
        <v>0</v>
      </c>
      <c r="K83" s="118">
        <f>K76+K82</f>
        <v>1908</v>
      </c>
      <c r="L83" s="118">
        <f>L76+L82</f>
        <v>1908</v>
      </c>
    </row>
    <row r="84" spans="1:12" ht="13.5">
      <c r="A84" s="55" t="s">
        <v>13</v>
      </c>
      <c r="B84" s="53">
        <v>2059</v>
      </c>
      <c r="C84" s="54" t="s">
        <v>3</v>
      </c>
      <c r="D84" s="102">
        <f aca="true" t="shared" si="16" ref="D84:J84">D83</f>
        <v>0</v>
      </c>
      <c r="E84" s="114">
        <f t="shared" si="16"/>
        <v>2199</v>
      </c>
      <c r="F84" s="102">
        <f t="shared" si="16"/>
        <v>0</v>
      </c>
      <c r="G84" s="114">
        <f t="shared" si="16"/>
        <v>1908</v>
      </c>
      <c r="H84" s="102">
        <f t="shared" si="16"/>
        <v>0</v>
      </c>
      <c r="I84" s="114">
        <f t="shared" si="16"/>
        <v>1908</v>
      </c>
      <c r="J84" s="102">
        <f t="shared" si="16"/>
        <v>0</v>
      </c>
      <c r="K84" s="114">
        <f>K83</f>
        <v>1908</v>
      </c>
      <c r="L84" s="114">
        <f>L83</f>
        <v>1908</v>
      </c>
    </row>
    <row r="85" spans="1:12" ht="12.75">
      <c r="A85" s="68" t="s">
        <v>13</v>
      </c>
      <c r="B85" s="33"/>
      <c r="C85" s="34" t="s">
        <v>14</v>
      </c>
      <c r="D85" s="102">
        <f aca="true" t="shared" si="17" ref="D85:J85">D84+D59</f>
        <v>0</v>
      </c>
      <c r="E85" s="114">
        <f t="shared" si="17"/>
        <v>36186</v>
      </c>
      <c r="F85" s="102">
        <f t="shared" si="17"/>
        <v>0</v>
      </c>
      <c r="G85" s="114">
        <f t="shared" si="17"/>
        <v>40180</v>
      </c>
      <c r="H85" s="102">
        <f t="shared" si="17"/>
        <v>0</v>
      </c>
      <c r="I85" s="114">
        <f t="shared" si="17"/>
        <v>43834</v>
      </c>
      <c r="J85" s="102">
        <f t="shared" si="17"/>
        <v>0</v>
      </c>
      <c r="K85" s="114">
        <f>K84+K59</f>
        <v>41410</v>
      </c>
      <c r="L85" s="114">
        <f>L84+L59</f>
        <v>41410</v>
      </c>
    </row>
    <row r="86" spans="1:12" s="32" customFormat="1" ht="13.5">
      <c r="A86" s="68" t="s">
        <v>13</v>
      </c>
      <c r="B86" s="33"/>
      <c r="C86" s="67" t="s">
        <v>5</v>
      </c>
      <c r="D86" s="102">
        <f aca="true" t="shared" si="18" ref="D86:J86">D85</f>
        <v>0</v>
      </c>
      <c r="E86" s="114">
        <f t="shared" si="18"/>
        <v>36186</v>
      </c>
      <c r="F86" s="102">
        <f t="shared" si="18"/>
        <v>0</v>
      </c>
      <c r="G86" s="114">
        <f t="shared" si="18"/>
        <v>40180</v>
      </c>
      <c r="H86" s="102">
        <f t="shared" si="18"/>
        <v>0</v>
      </c>
      <c r="I86" s="114">
        <f t="shared" si="18"/>
        <v>43834</v>
      </c>
      <c r="J86" s="102">
        <f t="shared" si="18"/>
        <v>0</v>
      </c>
      <c r="K86" s="114">
        <f>K85</f>
        <v>41410</v>
      </c>
      <c r="L86" s="114">
        <f>L85</f>
        <v>41410</v>
      </c>
    </row>
    <row r="87" spans="1:12" s="32" customFormat="1" ht="6.75" customHeight="1">
      <c r="A87" s="64"/>
      <c r="B87" s="77"/>
      <c r="C87" s="78"/>
      <c r="D87" s="72"/>
      <c r="E87" s="73"/>
      <c r="F87" s="72"/>
      <c r="G87" s="73"/>
      <c r="H87" s="72"/>
      <c r="I87" s="73"/>
      <c r="J87" s="72"/>
      <c r="K87" s="73"/>
      <c r="L87" s="73"/>
    </row>
    <row r="88" spans="1:12" ht="27">
      <c r="A88" s="45" t="s">
        <v>15</v>
      </c>
      <c r="B88" s="103">
        <v>2012</v>
      </c>
      <c r="C88" s="104" t="s">
        <v>16</v>
      </c>
      <c r="D88" s="72"/>
      <c r="E88" s="73"/>
      <c r="F88" s="90"/>
      <c r="G88" s="91"/>
      <c r="H88" s="90"/>
      <c r="I88" s="91"/>
      <c r="J88" s="90"/>
      <c r="K88" s="91"/>
      <c r="L88" s="91"/>
    </row>
    <row r="89" spans="1:12" ht="13.5">
      <c r="A89" s="64"/>
      <c r="B89" s="120">
        <v>3.911</v>
      </c>
      <c r="C89" s="78" t="s">
        <v>66</v>
      </c>
      <c r="D89" s="110">
        <v>0</v>
      </c>
      <c r="E89" s="73">
        <v>8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</row>
    <row r="90" spans="1:12" ht="6.75" customHeight="1">
      <c r="A90" s="97"/>
      <c r="B90" s="97"/>
      <c r="C90" s="98"/>
      <c r="D90" s="99"/>
      <c r="E90" s="75"/>
      <c r="F90" s="100"/>
      <c r="G90" s="100"/>
      <c r="H90" s="100"/>
      <c r="I90" s="100"/>
      <c r="J90" s="100"/>
      <c r="K90" s="100"/>
      <c r="L90" s="100"/>
    </row>
    <row r="91" spans="4:12" ht="12.75">
      <c r="D91" s="92"/>
      <c r="E91" s="92"/>
      <c r="F91" s="93" t="s">
        <v>45</v>
      </c>
      <c r="G91" s="93" t="s">
        <v>46</v>
      </c>
      <c r="H91" s="93" t="s">
        <v>47</v>
      </c>
      <c r="I91" s="93" t="s">
        <v>48</v>
      </c>
      <c r="J91" s="82"/>
      <c r="K91" s="82"/>
      <c r="L91" s="82"/>
    </row>
    <row r="92" spans="3:12" ht="12.75">
      <c r="C92" s="31"/>
      <c r="D92" s="94"/>
      <c r="E92" s="94"/>
      <c r="F92" s="92"/>
      <c r="G92" s="92"/>
      <c r="H92" s="92"/>
      <c r="I92" s="92"/>
      <c r="J92" s="82"/>
      <c r="K92" s="82"/>
      <c r="L92" s="82"/>
    </row>
    <row r="93" spans="3:12" ht="12.75">
      <c r="C93" s="31" t="s">
        <v>65</v>
      </c>
      <c r="D93" s="82">
        <v>0</v>
      </c>
      <c r="E93" s="82">
        <v>0</v>
      </c>
      <c r="F93" s="94">
        <v>0</v>
      </c>
      <c r="G93" s="94">
        <v>0</v>
      </c>
      <c r="H93" s="94">
        <f>np</f>
        <v>41410</v>
      </c>
      <c r="I93" s="94">
        <f>SUM(D93:H93)</f>
        <v>41410</v>
      </c>
      <c r="J93" s="82"/>
      <c r="K93" s="82"/>
      <c r="L93" s="82"/>
    </row>
    <row r="94" spans="3:12" ht="12.75">
      <c r="C94" s="31"/>
      <c r="D94" s="82"/>
      <c r="E94" s="82"/>
      <c r="F94" s="82"/>
      <c r="G94" s="82"/>
      <c r="H94" s="82"/>
      <c r="I94" s="82"/>
      <c r="J94" s="82"/>
      <c r="K94" s="82"/>
      <c r="L94" s="82"/>
    </row>
    <row r="95" spans="3:12" ht="12.75">
      <c r="C95" s="31"/>
      <c r="D95" s="82"/>
      <c r="E95" s="82"/>
      <c r="F95" s="82"/>
      <c r="G95" s="82"/>
      <c r="H95" s="82"/>
      <c r="I95" s="82"/>
      <c r="J95" s="82"/>
      <c r="K95" s="82"/>
      <c r="L95" s="82"/>
    </row>
    <row r="96" spans="3:12" ht="12.75">
      <c r="C96" s="31" t="s">
        <v>58</v>
      </c>
      <c r="D96" s="82">
        <v>0</v>
      </c>
      <c r="E96" s="82">
        <v>0</v>
      </c>
      <c r="F96" s="82">
        <v>0</v>
      </c>
      <c r="G96" s="82">
        <v>0</v>
      </c>
      <c r="H96" s="82">
        <v>40180</v>
      </c>
      <c r="I96" s="82">
        <f>SUM(D96:H96)</f>
        <v>40180</v>
      </c>
      <c r="J96" s="82"/>
      <c r="K96" s="82"/>
      <c r="L96" s="82"/>
    </row>
    <row r="97" spans="3:12" ht="12.75">
      <c r="C97" s="31" t="s">
        <v>59</v>
      </c>
      <c r="D97" s="82">
        <f>SUM(D95:D96)</f>
        <v>0</v>
      </c>
      <c r="E97" s="82">
        <f>SUM(E95:E96)</f>
        <v>0</v>
      </c>
      <c r="F97" s="82">
        <v>0</v>
      </c>
      <c r="G97" s="82">
        <v>0</v>
      </c>
      <c r="H97" s="82">
        <v>3654</v>
      </c>
      <c r="I97" s="82">
        <f>SUM(H97)</f>
        <v>3654</v>
      </c>
      <c r="J97" s="82"/>
      <c r="K97" s="82"/>
      <c r="L97" s="82"/>
    </row>
    <row r="98" spans="3:12" ht="12.75">
      <c r="C98" s="31"/>
      <c r="D98" s="82">
        <v>0</v>
      </c>
      <c r="E98" s="82">
        <v>0</v>
      </c>
      <c r="F98" s="82">
        <v>0</v>
      </c>
      <c r="G98" s="82">
        <v>0</v>
      </c>
      <c r="H98" s="82">
        <f>SUM(H96:H97)</f>
        <v>43834</v>
      </c>
      <c r="I98" s="82">
        <f>SUM(I96:I97)</f>
        <v>43834</v>
      </c>
      <c r="J98" s="82"/>
      <c r="K98" s="82"/>
      <c r="L98" s="82"/>
    </row>
  </sheetData>
  <sheetProtection/>
  <autoFilter ref="A12:L91"/>
  <mergeCells count="8">
    <mergeCell ref="D10:E10"/>
    <mergeCell ref="F10:G10"/>
    <mergeCell ref="H10:I10"/>
    <mergeCell ref="J10:L10"/>
    <mergeCell ref="D11:E11"/>
    <mergeCell ref="F11:G11"/>
    <mergeCell ref="H11:I11"/>
    <mergeCell ref="J11:L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0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A.O.BUGET</cp:lastModifiedBy>
  <cp:lastPrinted>2010-06-17T10:47:40Z</cp:lastPrinted>
  <dcterms:created xsi:type="dcterms:W3CDTF">2004-06-02T16:15:43Z</dcterms:created>
  <dcterms:modified xsi:type="dcterms:W3CDTF">2010-06-17T10:48:09Z</dcterms:modified>
  <cp:category/>
  <cp:version/>
  <cp:contentType/>
  <cp:contentStatus/>
</cp:coreProperties>
</file>