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251" windowWidth="7995" windowHeight="7320" activeTab="0"/>
  </bookViews>
  <sheets>
    <sheet name="dem2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'dem25'!$A$14:$L$54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mining" localSheetId="0">'dem25'!$D$42:$L$42</definedName>
    <definedName name="miningcap" localSheetId="0">'dem25'!$D$52:$L$52</definedName>
    <definedName name="nc">#REF!</definedName>
    <definedName name="ncfund">#REF!</definedName>
    <definedName name="ncrec">#REF!</definedName>
    <definedName name="ncrec1">#REF!</definedName>
    <definedName name="np" localSheetId="0">'dem25'!$K$54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'dem25'!$A$1:$L$57</definedName>
    <definedName name="_xlnm.Print_Titles" localSheetId="0">'dem25'!$11:$14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'dem25'!#REF!</definedName>
    <definedName name="swc">#REF!</definedName>
    <definedName name="tax">#REF!</definedName>
    <definedName name="udhd">#REF!</definedName>
    <definedName name="urbancap">#REF!</definedName>
    <definedName name="Voted" localSheetId="0">'dem25'!$E$9:$G$9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'dem25'!$A$1:$L$57</definedName>
    <definedName name="Z_239EE218_578E_4317_BEED_14D5D7089E27_.wvu.PrintArea" localSheetId="0" hidden="1">'dem25'!$A$1:$L$54</definedName>
    <definedName name="Z_239EE218_578E_4317_BEED_14D5D7089E27_.wvu.PrintTitles" localSheetId="0" hidden="1">'dem25'!$11:$14</definedName>
    <definedName name="Z_302A3EA3_AE96_11D5_A646_0050BA3D7AFD_.wvu.FilterData" localSheetId="0" hidden="1">'dem25'!$A$1:$L$57</definedName>
    <definedName name="Z_302A3EA3_AE96_11D5_A646_0050BA3D7AFD_.wvu.PrintArea" localSheetId="0" hidden="1">'dem25'!$A$1:$L$54</definedName>
    <definedName name="Z_302A3EA3_AE96_11D5_A646_0050BA3D7AFD_.wvu.PrintTitles" localSheetId="0" hidden="1">'dem25'!$11:$14</definedName>
    <definedName name="Z_36DBA021_0ECB_11D4_8064_004005726899_.wvu.PrintArea" localSheetId="0" hidden="1">'dem25'!$A$1:$L$54</definedName>
    <definedName name="Z_36DBA021_0ECB_11D4_8064_004005726899_.wvu.PrintTitles" localSheetId="0" hidden="1">'dem25'!$11:$14</definedName>
    <definedName name="Z_93EBE921_AE91_11D5_8685_004005726899_.wvu.PrintArea" localSheetId="0" hidden="1">'dem25'!$A$1:$L$54</definedName>
    <definedName name="Z_93EBE921_AE91_11D5_8685_004005726899_.wvu.PrintTitles" localSheetId="0" hidden="1">'dem25'!$11:$14</definedName>
    <definedName name="Z_94DA79C1_0FDE_11D5_9579_000021DAEEA2_.wvu.PrintArea" localSheetId="0" hidden="1">'dem25'!$A$1:$L$54</definedName>
    <definedName name="Z_94DA79C1_0FDE_11D5_9579_000021DAEEA2_.wvu.PrintTitles" localSheetId="0" hidden="1">'dem25'!$11:$14</definedName>
    <definedName name="Z_C868F8C3_16D7_11D5_A68D_81D6213F5331_.wvu.PrintArea" localSheetId="0" hidden="1">'dem25'!$A$1:$L$54</definedName>
    <definedName name="Z_C868F8C3_16D7_11D5_A68D_81D6213F5331_.wvu.PrintTitles" localSheetId="0" hidden="1">'dem25'!$11:$14</definedName>
    <definedName name="Z_E5DF37BD_125C_11D5_8DC4_D0F5D88B3549_.wvu.PrintArea" localSheetId="0" hidden="1">'dem25'!$A$1:$L$54</definedName>
    <definedName name="Z_E5DF37BD_125C_11D5_8DC4_D0F5D88B3549_.wvu.PrintTitles" localSheetId="0" hidden="1">'dem25'!$11:$14</definedName>
    <definedName name="Z_F8ADACC1_164E_11D6_B603_000021DAEEA2_.wvu.PrintArea" localSheetId="0" hidden="1">'dem25'!$A$1:$L$54</definedName>
    <definedName name="Z_F8ADACC1_164E_11D6_B603_000021DAEEA2_.wvu.PrintTitles" localSheetId="0" hidden="1">'dem25'!$11:$14</definedName>
  </definedNames>
  <calcPr fullCalcOnLoad="1"/>
</workbook>
</file>

<file path=xl/sharedStrings.xml><?xml version="1.0" encoding="utf-8"?>
<sst xmlns="http://schemas.openxmlformats.org/spreadsheetml/2006/main" count="95" uniqueCount="56">
  <si>
    <t>MINES, MINERALS AND GEOLOGY</t>
  </si>
  <si>
    <t>(f) Capital Account of Industry and Minerals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</si>
  <si>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</si>
  <si>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</si>
  <si>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</si>
  <si>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</si>
  <si>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</si>
  <si>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</si>
  <si>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</si>
  <si>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</si>
  <si>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</si>
  <si>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</si>
  <si>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</si>
  <si>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</si>
  <si>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</si>
  <si>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</si>
  <si>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</si>
  <si>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</si>
  <si>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</si>
  <si>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</si>
  <si>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Rent, Rates and Taxes</t>
  </si>
  <si>
    <t>60.00.52</t>
  </si>
  <si>
    <t>Research and Development</t>
  </si>
  <si>
    <t>Research Works</t>
  </si>
  <si>
    <t>61.00.50</t>
  </si>
  <si>
    <t>Other Charges</t>
  </si>
  <si>
    <t>Minerals Exploration</t>
  </si>
  <si>
    <t>62.00.50</t>
  </si>
  <si>
    <t>CAPITAL SECTION</t>
  </si>
  <si>
    <t>Mineral Exploration and Development</t>
  </si>
  <si>
    <t>00.00.71</t>
  </si>
  <si>
    <t>DEMAND NO. 25</t>
  </si>
  <si>
    <t>62.00.70</t>
  </si>
  <si>
    <t>II. Details of the estimates and the heads under which this grant will be accounted for:</t>
  </si>
  <si>
    <t>Sealing of Mines under Mineral 
Commission Rules</t>
  </si>
  <si>
    <t>C - Economic Services (f) Industry and Minerals</t>
  </si>
  <si>
    <t>Revenue</t>
  </si>
  <si>
    <t>Capital</t>
  </si>
  <si>
    <t>Construction of Laboratory</t>
  </si>
  <si>
    <t>C - Capital  Account of Economic Services</t>
  </si>
  <si>
    <t>Capital Outlay on Non-Ferrous Mining and Metallurgical Industries</t>
  </si>
  <si>
    <t>Non-Ferrous Mining and Metallurgical Industries</t>
  </si>
  <si>
    <t>Direction and Administration</t>
  </si>
  <si>
    <t>Machinery and Equipment</t>
  </si>
  <si>
    <t>Capital Outlay on Non-Ferrous Mining 
and Metallurgical Industries</t>
  </si>
  <si>
    <t>Mineral Exploration</t>
  </si>
  <si>
    <t>Other Mineral Exploration</t>
  </si>
  <si>
    <t>Regulation and Development of 
Mines</t>
  </si>
  <si>
    <t>2011-12</t>
  </si>
  <si>
    <t>(In Thousands of Rupees)</t>
  </si>
  <si>
    <t>Regulation and Development of Mines</t>
  </si>
  <si>
    <t>2012-13</t>
  </si>
  <si>
    <t>I. Estimate of the amount required in the year ending 31st March, 2014 to defray the charges in respect of Mines, Minerals and Geology</t>
  </si>
  <si>
    <t>2013-14</t>
  </si>
  <si>
    <t>Rec</t>
  </si>
  <si>
    <t>Non-Ferrous Mining and Metallurgical Industries, 02.911-Deduct Recoveries of Over Payments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</si>
</sst>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2" formatCode="00#"/>
    <numFmt numFmtId="193" formatCode="0#"/>
    <numFmt numFmtId="200" formatCode="00000#"/>
    <numFmt numFmtId="206" formatCode="0#.00#"/>
    <numFmt numFmtId="210" formatCode="00.00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Alignment="1">
      <alignment vertical="top" wrapText="1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center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9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210" fontId="5" fillId="0" borderId="0" xfId="57" applyNumberFormat="1" applyFont="1" applyFill="1" applyBorder="1" applyAlignment="1">
      <alignment vertical="top" wrapText="1"/>
      <protection/>
    </xf>
    <xf numFmtId="192" fontId="5" fillId="0" borderId="0" xfId="57" applyNumberFormat="1" applyFont="1" applyFill="1" applyBorder="1" applyAlignment="1">
      <alignment vertical="top" wrapText="1"/>
      <protection/>
    </xf>
    <xf numFmtId="206" fontId="5" fillId="0" borderId="0" xfId="57" applyNumberFormat="1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left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>
      <alignment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4" fillId="0" borderId="12" xfId="57" applyNumberFormat="1" applyFont="1" applyFill="1" applyBorder="1" applyAlignment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/>
      <protection/>
    </xf>
    <xf numFmtId="171" fontId="4" fillId="0" borderId="0" xfId="42" applyFont="1" applyFill="1" applyAlignment="1">
      <alignment horizontal="right" wrapText="1"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12" xfId="42" applyFont="1" applyFill="1" applyBorder="1" applyAlignment="1">
      <alignment horizontal="right" wrapText="1"/>
    </xf>
    <xf numFmtId="171" fontId="4" fillId="0" borderId="12" xfId="42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0" fontId="4" fillId="0" borderId="0" xfId="60" applyFont="1" applyFill="1" applyProtection="1">
      <alignment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10" xfId="59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171" fontId="5" fillId="0" borderId="0" xfId="42" applyFont="1" applyFill="1" applyBorder="1" applyAlignment="1" applyProtection="1">
      <alignment horizontal="center"/>
      <protection/>
    </xf>
    <xf numFmtId="0" fontId="4" fillId="0" borderId="10" xfId="57" applyFont="1" applyFill="1" applyBorder="1">
      <alignment/>
      <protection/>
    </xf>
    <xf numFmtId="171" fontId="4" fillId="0" borderId="0" xfId="42" applyFont="1" applyFill="1" applyBorder="1" applyAlignment="1">
      <alignment horizontal="right" wrapText="1"/>
    </xf>
    <xf numFmtId="200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200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 transitionEvaluation="1" transitionEntry="1"/>
  <dimension ref="A1:L57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11.00390625" defaultRowHeight="12.75"/>
  <cols>
    <col min="1" max="1" width="6.421875" style="28" customWidth="1"/>
    <col min="2" max="2" width="8.140625" style="6" customWidth="1"/>
    <col min="3" max="3" width="34.57421875" style="3" customWidth="1"/>
    <col min="4" max="4" width="8.57421875" style="42" customWidth="1"/>
    <col min="5" max="5" width="9.421875" style="3" customWidth="1"/>
    <col min="6" max="6" width="8.421875" style="3" customWidth="1"/>
    <col min="7" max="7" width="8.57421875" style="3" customWidth="1"/>
    <col min="8" max="8" width="8.57421875" style="42" customWidth="1"/>
    <col min="9" max="9" width="8.421875" style="3" customWidth="1"/>
    <col min="10" max="10" width="8.57421875" style="3" customWidth="1"/>
    <col min="11" max="11" width="9.140625" style="3" customWidth="1"/>
    <col min="12" max="12" width="8.421875" style="3" customWidth="1"/>
    <col min="13" max="16384" width="11.00390625" style="3" customWidth="1"/>
  </cols>
  <sheetData>
    <row r="1" spans="1:12" ht="12.75">
      <c r="A1" s="27"/>
      <c r="B1" s="1"/>
      <c r="C1" s="2"/>
      <c r="D1" s="53"/>
      <c r="E1" s="4" t="s">
        <v>31</v>
      </c>
      <c r="F1" s="2"/>
      <c r="G1" s="2"/>
      <c r="H1" s="53"/>
      <c r="I1" s="2"/>
      <c r="J1" s="2"/>
      <c r="K1" s="2"/>
      <c r="L1" s="2"/>
    </row>
    <row r="2" spans="1:12" ht="12.75">
      <c r="A2" s="27"/>
      <c r="B2" s="1"/>
      <c r="C2" s="2"/>
      <c r="D2" s="53"/>
      <c r="E2" s="4" t="s">
        <v>0</v>
      </c>
      <c r="F2" s="2"/>
      <c r="G2" s="2"/>
      <c r="H2" s="53"/>
      <c r="I2" s="2"/>
      <c r="J2" s="2"/>
      <c r="K2" s="2"/>
      <c r="L2" s="2"/>
    </row>
    <row r="3" spans="1:12" ht="12.75">
      <c r="A3" s="27"/>
      <c r="B3" s="1"/>
      <c r="C3" s="2"/>
      <c r="D3" s="53"/>
      <c r="E3" s="4"/>
      <c r="F3" s="2"/>
      <c r="G3" s="2"/>
      <c r="H3" s="53"/>
      <c r="I3" s="2"/>
      <c r="J3" s="2"/>
      <c r="K3" s="2"/>
      <c r="L3" s="2"/>
    </row>
    <row r="4" spans="1:12" ht="12.75">
      <c r="A4" s="27"/>
      <c r="B4" s="1"/>
      <c r="C4" s="2"/>
      <c r="D4" s="57" t="s">
        <v>35</v>
      </c>
      <c r="E4" s="4">
        <v>2853</v>
      </c>
      <c r="F4" s="5" t="s">
        <v>41</v>
      </c>
      <c r="G4" s="2"/>
      <c r="H4" s="53"/>
      <c r="I4" s="2"/>
      <c r="J4" s="2"/>
      <c r="K4" s="2"/>
      <c r="L4" s="2"/>
    </row>
    <row r="5" spans="4:6" ht="12.75">
      <c r="D5" s="35" t="s">
        <v>39</v>
      </c>
      <c r="E5" s="7"/>
      <c r="F5" s="8"/>
    </row>
    <row r="6" spans="4:6" ht="12.75">
      <c r="D6" s="35" t="s">
        <v>1</v>
      </c>
      <c r="E6" s="9">
        <v>4853</v>
      </c>
      <c r="F6" s="8" t="s">
        <v>40</v>
      </c>
    </row>
    <row r="7" ht="12.75">
      <c r="A7" s="8" t="s">
        <v>52</v>
      </c>
    </row>
    <row r="8" spans="1:12" ht="12.75">
      <c r="A8" s="29"/>
      <c r="D8" s="40"/>
      <c r="E8" s="41" t="s">
        <v>36</v>
      </c>
      <c r="F8" s="41" t="s">
        <v>37</v>
      </c>
      <c r="G8" s="41" t="s">
        <v>9</v>
      </c>
      <c r="I8" s="42"/>
      <c r="J8" s="42"/>
      <c r="K8" s="42"/>
      <c r="L8" s="42"/>
    </row>
    <row r="9" spans="1:12" ht="12.75">
      <c r="A9" s="29"/>
      <c r="D9" s="43" t="s">
        <v>2</v>
      </c>
      <c r="E9" s="44">
        <f>L43</f>
        <v>38732</v>
      </c>
      <c r="F9" s="73">
        <f>L53</f>
        <v>0</v>
      </c>
      <c r="G9" s="44">
        <f>F9+E9</f>
        <v>38732</v>
      </c>
      <c r="I9" s="42"/>
      <c r="J9" s="42"/>
      <c r="K9" s="42"/>
      <c r="L9" s="42"/>
    </row>
    <row r="10" spans="1:12" ht="12.75">
      <c r="A10" s="8" t="s">
        <v>33</v>
      </c>
      <c r="E10" s="42"/>
      <c r="F10" s="42"/>
      <c r="G10" s="42"/>
      <c r="I10" s="42"/>
      <c r="J10" s="42"/>
      <c r="K10" s="42"/>
      <c r="L10" s="42"/>
    </row>
    <row r="11" spans="3:12" ht="13.5">
      <c r="C11" s="10"/>
      <c r="D11" s="45"/>
      <c r="E11" s="45"/>
      <c r="F11" s="45"/>
      <c r="G11" s="45"/>
      <c r="H11" s="45"/>
      <c r="I11" s="46"/>
      <c r="J11" s="47"/>
      <c r="K11" s="48"/>
      <c r="L11" s="49" t="s">
        <v>49</v>
      </c>
    </row>
    <row r="12" spans="1:12" s="63" customFormat="1" ht="12.75">
      <c r="A12" s="30"/>
      <c r="B12" s="11"/>
      <c r="C12" s="65"/>
      <c r="D12" s="80" t="s">
        <v>3</v>
      </c>
      <c r="E12" s="80"/>
      <c r="F12" s="79" t="s">
        <v>4</v>
      </c>
      <c r="G12" s="79"/>
      <c r="H12" s="79" t="s">
        <v>5</v>
      </c>
      <c r="I12" s="79"/>
      <c r="J12" s="79" t="s">
        <v>4</v>
      </c>
      <c r="K12" s="79"/>
      <c r="L12" s="79"/>
    </row>
    <row r="13" spans="1:12" s="63" customFormat="1" ht="12.75">
      <c r="A13" s="31"/>
      <c r="B13" s="13"/>
      <c r="C13" s="65" t="s">
        <v>6</v>
      </c>
      <c r="D13" s="79" t="s">
        <v>48</v>
      </c>
      <c r="E13" s="79"/>
      <c r="F13" s="79" t="s">
        <v>51</v>
      </c>
      <c r="G13" s="79"/>
      <c r="H13" s="79" t="s">
        <v>51</v>
      </c>
      <c r="I13" s="79"/>
      <c r="J13" s="79" t="s">
        <v>53</v>
      </c>
      <c r="K13" s="79"/>
      <c r="L13" s="79"/>
    </row>
    <row r="14" spans="1:12" s="63" customFormat="1" ht="12.75">
      <c r="A14" s="32"/>
      <c r="B14" s="14"/>
      <c r="C14" s="66"/>
      <c r="D14" s="50" t="s">
        <v>7</v>
      </c>
      <c r="E14" s="50" t="s">
        <v>8</v>
      </c>
      <c r="F14" s="50" t="s">
        <v>7</v>
      </c>
      <c r="G14" s="50" t="s">
        <v>8</v>
      </c>
      <c r="H14" s="50" t="s">
        <v>7</v>
      </c>
      <c r="I14" s="50" t="s">
        <v>8</v>
      </c>
      <c r="J14" s="50" t="s">
        <v>7</v>
      </c>
      <c r="K14" s="50" t="s">
        <v>8</v>
      </c>
      <c r="L14" s="50" t="s">
        <v>9</v>
      </c>
    </row>
    <row r="15" spans="1:12" s="63" customFormat="1" ht="12.75">
      <c r="A15" s="31"/>
      <c r="B15" s="13"/>
      <c r="C15" s="12"/>
      <c r="D15" s="51"/>
      <c r="E15" s="51"/>
      <c r="F15" s="51"/>
      <c r="G15" s="51"/>
      <c r="H15" s="51"/>
      <c r="I15" s="51"/>
      <c r="J15" s="51"/>
      <c r="K15" s="51"/>
      <c r="L15" s="51"/>
    </row>
    <row r="16" spans="3:12" ht="12.75">
      <c r="C16" s="16" t="s">
        <v>10</v>
      </c>
      <c r="D16" s="39"/>
      <c r="E16" s="39"/>
      <c r="F16" s="39"/>
      <c r="G16" s="52"/>
      <c r="H16" s="39"/>
      <c r="I16" s="39"/>
      <c r="J16" s="39"/>
      <c r="K16" s="39"/>
      <c r="L16" s="39"/>
    </row>
    <row r="17" spans="1:12" ht="25.5">
      <c r="A17" s="28" t="s">
        <v>11</v>
      </c>
      <c r="B17" s="15">
        <v>2853</v>
      </c>
      <c r="C17" s="18" t="s">
        <v>41</v>
      </c>
      <c r="E17" s="42"/>
      <c r="F17" s="42"/>
      <c r="G17" s="42"/>
      <c r="I17" s="42"/>
      <c r="J17" s="42"/>
      <c r="K17" s="42"/>
      <c r="L17" s="42"/>
    </row>
    <row r="18" spans="1:12" ht="12.75">
      <c r="A18" s="27"/>
      <c r="B18" s="19">
        <v>2</v>
      </c>
      <c r="C18" s="20" t="s">
        <v>50</v>
      </c>
      <c r="E18" s="42"/>
      <c r="F18" s="42"/>
      <c r="G18" s="42"/>
      <c r="I18" s="42"/>
      <c r="J18" s="42"/>
      <c r="K18" s="42"/>
      <c r="L18" s="42"/>
    </row>
    <row r="19" spans="1:12" ht="12.75">
      <c r="A19" s="27"/>
      <c r="B19" s="21">
        <v>2.001</v>
      </c>
      <c r="C19" s="18" t="s">
        <v>42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2.75">
      <c r="A20" s="27"/>
      <c r="B20" s="19">
        <v>60</v>
      </c>
      <c r="C20" s="20" t="s">
        <v>12</v>
      </c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2.75">
      <c r="A21" s="27"/>
      <c r="B21" s="76" t="s">
        <v>13</v>
      </c>
      <c r="C21" s="20" t="s">
        <v>14</v>
      </c>
      <c r="D21" s="35">
        <v>6149</v>
      </c>
      <c r="E21" s="36">
        <v>16389</v>
      </c>
      <c r="F21" s="68">
        <v>4200</v>
      </c>
      <c r="G21" s="36">
        <v>19800</v>
      </c>
      <c r="H21" s="35">
        <v>4200</v>
      </c>
      <c r="I21" s="36">
        <v>19800</v>
      </c>
      <c r="J21" s="68">
        <v>6300</v>
      </c>
      <c r="K21" s="36">
        <v>22202</v>
      </c>
      <c r="L21" s="36">
        <f>SUM(J21:K21)</f>
        <v>28502</v>
      </c>
    </row>
    <row r="22" spans="1:12" ht="12.75">
      <c r="A22" s="27"/>
      <c r="B22" s="76" t="s">
        <v>15</v>
      </c>
      <c r="C22" s="20" t="s">
        <v>16</v>
      </c>
      <c r="D22" s="35">
        <v>249</v>
      </c>
      <c r="E22" s="36">
        <v>57</v>
      </c>
      <c r="F22" s="68">
        <v>1</v>
      </c>
      <c r="G22" s="36">
        <v>70</v>
      </c>
      <c r="H22" s="35">
        <v>1</v>
      </c>
      <c r="I22" s="36">
        <v>70</v>
      </c>
      <c r="J22" s="68">
        <v>500</v>
      </c>
      <c r="K22" s="36">
        <v>70</v>
      </c>
      <c r="L22" s="36">
        <f>SUM(J22:K22)</f>
        <v>570</v>
      </c>
    </row>
    <row r="23" spans="1:12" ht="12.75">
      <c r="A23" s="27"/>
      <c r="B23" s="76" t="s">
        <v>17</v>
      </c>
      <c r="C23" s="20" t="s">
        <v>18</v>
      </c>
      <c r="D23" s="35">
        <v>950</v>
      </c>
      <c r="E23" s="36">
        <v>456</v>
      </c>
      <c r="F23" s="68">
        <v>700</v>
      </c>
      <c r="G23" s="36">
        <v>500</v>
      </c>
      <c r="H23" s="35">
        <v>700</v>
      </c>
      <c r="I23" s="36">
        <v>500</v>
      </c>
      <c r="J23" s="68">
        <v>2600</v>
      </c>
      <c r="K23" s="36">
        <v>500</v>
      </c>
      <c r="L23" s="36">
        <f>SUM(J23:K23)</f>
        <v>3100</v>
      </c>
    </row>
    <row r="24" spans="1:12" ht="12.75">
      <c r="A24" s="27"/>
      <c r="B24" s="76" t="s">
        <v>19</v>
      </c>
      <c r="C24" s="20" t="s">
        <v>20</v>
      </c>
      <c r="D24" s="35">
        <v>54</v>
      </c>
      <c r="E24" s="59">
        <v>0</v>
      </c>
      <c r="F24" s="68">
        <v>196</v>
      </c>
      <c r="G24" s="59">
        <v>0</v>
      </c>
      <c r="H24" s="35">
        <v>196</v>
      </c>
      <c r="I24" s="59">
        <v>0</v>
      </c>
      <c r="J24" s="68">
        <v>60</v>
      </c>
      <c r="K24" s="59">
        <v>0</v>
      </c>
      <c r="L24" s="72">
        <f>SUM(J24:K24)</f>
        <v>60</v>
      </c>
    </row>
    <row r="25" spans="1:12" ht="12.75">
      <c r="A25" s="27"/>
      <c r="B25" s="76" t="s">
        <v>21</v>
      </c>
      <c r="C25" s="20" t="s">
        <v>43</v>
      </c>
      <c r="D25" s="35">
        <v>25</v>
      </c>
      <c r="E25" s="59">
        <v>0</v>
      </c>
      <c r="F25" s="68">
        <v>1</v>
      </c>
      <c r="G25" s="59">
        <v>0</v>
      </c>
      <c r="H25" s="35">
        <v>1</v>
      </c>
      <c r="I25" s="59">
        <v>0</v>
      </c>
      <c r="J25" s="68">
        <v>1500</v>
      </c>
      <c r="K25" s="59">
        <v>0</v>
      </c>
      <c r="L25" s="72">
        <f>SUM(J25:K25)</f>
        <v>1500</v>
      </c>
    </row>
    <row r="26" spans="1:12" ht="12.75">
      <c r="A26" s="27" t="s">
        <v>9</v>
      </c>
      <c r="B26" s="19">
        <v>60</v>
      </c>
      <c r="C26" s="20" t="s">
        <v>12</v>
      </c>
      <c r="D26" s="55">
        <f aca="true" t="shared" si="0" ref="D26:L26">SUM(D21:D25)</f>
        <v>7427</v>
      </c>
      <c r="E26" s="55">
        <f t="shared" si="0"/>
        <v>16902</v>
      </c>
      <c r="F26" s="69">
        <f t="shared" si="0"/>
        <v>5098</v>
      </c>
      <c r="G26" s="55">
        <f t="shared" si="0"/>
        <v>20370</v>
      </c>
      <c r="H26" s="55">
        <f t="shared" si="0"/>
        <v>5098</v>
      </c>
      <c r="I26" s="55">
        <f t="shared" si="0"/>
        <v>20370</v>
      </c>
      <c r="J26" s="69">
        <f t="shared" si="0"/>
        <v>10960</v>
      </c>
      <c r="K26" s="55">
        <f t="shared" si="0"/>
        <v>22772</v>
      </c>
      <c r="L26" s="55">
        <f t="shared" si="0"/>
        <v>33732</v>
      </c>
    </row>
    <row r="27" spans="1:12" ht="12.75">
      <c r="A27" s="27" t="s">
        <v>9</v>
      </c>
      <c r="B27" s="21">
        <v>2.001</v>
      </c>
      <c r="C27" s="18" t="s">
        <v>42</v>
      </c>
      <c r="D27" s="37">
        <f aca="true" t="shared" si="1" ref="D27:L27">D26</f>
        <v>7427</v>
      </c>
      <c r="E27" s="37">
        <f t="shared" si="1"/>
        <v>16902</v>
      </c>
      <c r="F27" s="70">
        <f t="shared" si="1"/>
        <v>5098</v>
      </c>
      <c r="G27" s="37">
        <f t="shared" si="1"/>
        <v>20370</v>
      </c>
      <c r="H27" s="37">
        <f t="shared" si="1"/>
        <v>5098</v>
      </c>
      <c r="I27" s="37">
        <f t="shared" si="1"/>
        <v>20370</v>
      </c>
      <c r="J27" s="70">
        <f t="shared" si="1"/>
        <v>10960</v>
      </c>
      <c r="K27" s="37">
        <f t="shared" si="1"/>
        <v>22772</v>
      </c>
      <c r="L27" s="37">
        <f t="shared" si="1"/>
        <v>33732</v>
      </c>
    </row>
    <row r="28" spans="1:12" ht="12.75">
      <c r="A28" s="27"/>
      <c r="B28" s="22"/>
      <c r="C28" s="1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2.75">
      <c r="A29" s="27"/>
      <c r="B29" s="21">
        <v>2.004</v>
      </c>
      <c r="C29" s="18" t="s">
        <v>22</v>
      </c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2.75">
      <c r="A30" s="27"/>
      <c r="B30" s="19">
        <v>61</v>
      </c>
      <c r="C30" s="20" t="s">
        <v>23</v>
      </c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2.75">
      <c r="A31" s="27"/>
      <c r="B31" s="76" t="s">
        <v>24</v>
      </c>
      <c r="C31" s="1" t="s">
        <v>25</v>
      </c>
      <c r="D31" s="77">
        <v>940</v>
      </c>
      <c r="E31" s="62">
        <v>0</v>
      </c>
      <c r="F31" s="71">
        <v>5000</v>
      </c>
      <c r="G31" s="62">
        <v>0</v>
      </c>
      <c r="H31" s="77">
        <v>5000</v>
      </c>
      <c r="I31" s="62">
        <v>0</v>
      </c>
      <c r="J31" s="71">
        <v>3000</v>
      </c>
      <c r="K31" s="62">
        <v>0</v>
      </c>
      <c r="L31" s="71">
        <f>SUM(J31:K31)</f>
        <v>3000</v>
      </c>
    </row>
    <row r="32" spans="1:12" ht="12.75">
      <c r="A32" s="27" t="s">
        <v>9</v>
      </c>
      <c r="B32" s="19">
        <v>61</v>
      </c>
      <c r="C32" s="20" t="s">
        <v>23</v>
      </c>
      <c r="D32" s="71">
        <f aca="true" t="shared" si="2" ref="D32:L33">D31</f>
        <v>940</v>
      </c>
      <c r="E32" s="62">
        <f t="shared" si="2"/>
        <v>0</v>
      </c>
      <c r="F32" s="71">
        <f t="shared" si="2"/>
        <v>5000</v>
      </c>
      <c r="G32" s="62">
        <f t="shared" si="2"/>
        <v>0</v>
      </c>
      <c r="H32" s="71">
        <f t="shared" si="2"/>
        <v>5000</v>
      </c>
      <c r="I32" s="62">
        <f t="shared" si="2"/>
        <v>0</v>
      </c>
      <c r="J32" s="71">
        <f t="shared" si="2"/>
        <v>3000</v>
      </c>
      <c r="K32" s="62">
        <f t="shared" si="2"/>
        <v>0</v>
      </c>
      <c r="L32" s="71">
        <f t="shared" si="2"/>
        <v>3000</v>
      </c>
    </row>
    <row r="33" spans="1:12" ht="12.75">
      <c r="A33" s="27" t="s">
        <v>9</v>
      </c>
      <c r="B33" s="21">
        <v>2.004</v>
      </c>
      <c r="C33" s="54" t="s">
        <v>22</v>
      </c>
      <c r="D33" s="71">
        <f t="shared" si="2"/>
        <v>940</v>
      </c>
      <c r="E33" s="62">
        <f t="shared" si="2"/>
        <v>0</v>
      </c>
      <c r="F33" s="71">
        <f t="shared" si="2"/>
        <v>5000</v>
      </c>
      <c r="G33" s="62">
        <f t="shared" si="2"/>
        <v>0</v>
      </c>
      <c r="H33" s="71">
        <f t="shared" si="2"/>
        <v>5000</v>
      </c>
      <c r="I33" s="62">
        <f t="shared" si="2"/>
        <v>0</v>
      </c>
      <c r="J33" s="71">
        <f t="shared" si="2"/>
        <v>3000</v>
      </c>
      <c r="K33" s="62">
        <f t="shared" si="2"/>
        <v>0</v>
      </c>
      <c r="L33" s="71">
        <f t="shared" si="2"/>
        <v>3000</v>
      </c>
    </row>
    <row r="34" spans="1:12" ht="13.5" customHeight="1">
      <c r="A34" s="27"/>
      <c r="B34" s="21"/>
      <c r="C34" s="54"/>
      <c r="D34" s="39"/>
      <c r="E34" s="56"/>
      <c r="F34" s="56"/>
      <c r="G34" s="56"/>
      <c r="H34" s="39"/>
      <c r="I34" s="56"/>
      <c r="J34" s="56"/>
      <c r="K34" s="56"/>
      <c r="L34" s="56"/>
    </row>
    <row r="35" spans="1:12" ht="12.75">
      <c r="A35" s="27"/>
      <c r="B35" s="21">
        <v>2.102</v>
      </c>
      <c r="C35" s="18" t="s">
        <v>45</v>
      </c>
      <c r="D35" s="39"/>
      <c r="E35" s="39"/>
      <c r="F35" s="57"/>
      <c r="G35" s="57"/>
      <c r="H35" s="57"/>
      <c r="I35" s="57"/>
      <c r="J35" s="57"/>
      <c r="K35" s="57"/>
      <c r="L35" s="57"/>
    </row>
    <row r="36" spans="1:12" ht="12.75">
      <c r="A36" s="27"/>
      <c r="B36" s="19">
        <v>62</v>
      </c>
      <c r="C36" s="20" t="s">
        <v>46</v>
      </c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2.75">
      <c r="A37" s="34"/>
      <c r="B37" s="78" t="s">
        <v>27</v>
      </c>
      <c r="C37" s="64" t="s">
        <v>25</v>
      </c>
      <c r="D37" s="77">
        <v>60</v>
      </c>
      <c r="E37" s="62">
        <v>0</v>
      </c>
      <c r="F37" s="71">
        <v>1</v>
      </c>
      <c r="G37" s="62">
        <v>0</v>
      </c>
      <c r="H37" s="77">
        <v>1</v>
      </c>
      <c r="I37" s="62">
        <v>0</v>
      </c>
      <c r="J37" s="71">
        <v>2000</v>
      </c>
      <c r="K37" s="62">
        <v>0</v>
      </c>
      <c r="L37" s="71">
        <f>SUM(J37:K37)</f>
        <v>2000</v>
      </c>
    </row>
    <row r="38" spans="1:12" ht="25.5">
      <c r="A38" s="27"/>
      <c r="B38" s="76" t="s">
        <v>32</v>
      </c>
      <c r="C38" s="1" t="s">
        <v>34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f>SUM(J38:K38)</f>
        <v>0</v>
      </c>
    </row>
    <row r="39" spans="1:12" ht="12.75">
      <c r="A39" s="27" t="s">
        <v>9</v>
      </c>
      <c r="B39" s="19">
        <v>62</v>
      </c>
      <c r="C39" s="20" t="s">
        <v>46</v>
      </c>
      <c r="D39" s="70">
        <f aca="true" t="shared" si="3" ref="D39:L39">D37+D38</f>
        <v>60</v>
      </c>
      <c r="E39" s="61">
        <f t="shared" si="3"/>
        <v>0</v>
      </c>
      <c r="F39" s="70">
        <f t="shared" si="3"/>
        <v>1</v>
      </c>
      <c r="G39" s="61">
        <f t="shared" si="3"/>
        <v>0</v>
      </c>
      <c r="H39" s="70">
        <f t="shared" si="3"/>
        <v>1</v>
      </c>
      <c r="I39" s="61">
        <f t="shared" si="3"/>
        <v>0</v>
      </c>
      <c r="J39" s="70">
        <f t="shared" si="3"/>
        <v>2000</v>
      </c>
      <c r="K39" s="61">
        <f t="shared" si="3"/>
        <v>0</v>
      </c>
      <c r="L39" s="70">
        <f t="shared" si="3"/>
        <v>2000</v>
      </c>
    </row>
    <row r="40" spans="1:12" ht="12.75">
      <c r="A40" s="27" t="s">
        <v>9</v>
      </c>
      <c r="B40" s="21">
        <v>2.102</v>
      </c>
      <c r="C40" s="18" t="s">
        <v>26</v>
      </c>
      <c r="D40" s="70">
        <f aca="true" t="shared" si="4" ref="D40:L40">D39</f>
        <v>60</v>
      </c>
      <c r="E40" s="61">
        <f t="shared" si="4"/>
        <v>0</v>
      </c>
      <c r="F40" s="70">
        <f t="shared" si="4"/>
        <v>1</v>
      </c>
      <c r="G40" s="61">
        <f t="shared" si="4"/>
        <v>0</v>
      </c>
      <c r="H40" s="70">
        <f t="shared" si="4"/>
        <v>1</v>
      </c>
      <c r="I40" s="61">
        <f t="shared" si="4"/>
        <v>0</v>
      </c>
      <c r="J40" s="70">
        <f t="shared" si="4"/>
        <v>2000</v>
      </c>
      <c r="K40" s="61">
        <f t="shared" si="4"/>
        <v>0</v>
      </c>
      <c r="L40" s="70">
        <f t="shared" si="4"/>
        <v>2000</v>
      </c>
    </row>
    <row r="41" spans="1:12" ht="25.5">
      <c r="A41" s="27" t="s">
        <v>9</v>
      </c>
      <c r="B41" s="19">
        <v>2</v>
      </c>
      <c r="C41" s="20" t="s">
        <v>47</v>
      </c>
      <c r="D41" s="37">
        <f aca="true" t="shared" si="5" ref="D41:L41">D40+D33+D27</f>
        <v>8427</v>
      </c>
      <c r="E41" s="37">
        <f t="shared" si="5"/>
        <v>16902</v>
      </c>
      <c r="F41" s="70">
        <f t="shared" si="5"/>
        <v>10099</v>
      </c>
      <c r="G41" s="37">
        <f t="shared" si="5"/>
        <v>20370</v>
      </c>
      <c r="H41" s="37">
        <f t="shared" si="5"/>
        <v>10099</v>
      </c>
      <c r="I41" s="37">
        <f t="shared" si="5"/>
        <v>20370</v>
      </c>
      <c r="J41" s="70">
        <f t="shared" si="5"/>
        <v>15960</v>
      </c>
      <c r="K41" s="37">
        <f t="shared" si="5"/>
        <v>22772</v>
      </c>
      <c r="L41" s="37">
        <f t="shared" si="5"/>
        <v>38732</v>
      </c>
    </row>
    <row r="42" spans="1:12" ht="25.5">
      <c r="A42" s="27" t="s">
        <v>9</v>
      </c>
      <c r="B42" s="17">
        <v>2853</v>
      </c>
      <c r="C42" s="18" t="s">
        <v>41</v>
      </c>
      <c r="D42" s="36">
        <f aca="true" t="shared" si="6" ref="D42:L43">D41</f>
        <v>8427</v>
      </c>
      <c r="E42" s="36">
        <f t="shared" si="6"/>
        <v>16902</v>
      </c>
      <c r="F42" s="72">
        <f t="shared" si="6"/>
        <v>10099</v>
      </c>
      <c r="G42" s="36">
        <f t="shared" si="6"/>
        <v>20370</v>
      </c>
      <c r="H42" s="36">
        <f t="shared" si="6"/>
        <v>10099</v>
      </c>
      <c r="I42" s="36">
        <f t="shared" si="6"/>
        <v>20370</v>
      </c>
      <c r="J42" s="72">
        <f t="shared" si="6"/>
        <v>15960</v>
      </c>
      <c r="K42" s="36">
        <f t="shared" si="6"/>
        <v>22772</v>
      </c>
      <c r="L42" s="36">
        <f t="shared" si="6"/>
        <v>38732</v>
      </c>
    </row>
    <row r="43" spans="1:12" ht="12.75">
      <c r="A43" s="33" t="s">
        <v>9</v>
      </c>
      <c r="B43" s="24"/>
      <c r="C43" s="25" t="s">
        <v>10</v>
      </c>
      <c r="D43" s="37">
        <f t="shared" si="6"/>
        <v>8427</v>
      </c>
      <c r="E43" s="37">
        <f t="shared" si="6"/>
        <v>16902</v>
      </c>
      <c r="F43" s="70">
        <f t="shared" si="6"/>
        <v>10099</v>
      </c>
      <c r="G43" s="37">
        <f t="shared" si="6"/>
        <v>20370</v>
      </c>
      <c r="H43" s="37">
        <f t="shared" si="6"/>
        <v>10099</v>
      </c>
      <c r="I43" s="37">
        <f t="shared" si="6"/>
        <v>20370</v>
      </c>
      <c r="J43" s="70">
        <f t="shared" si="6"/>
        <v>15960</v>
      </c>
      <c r="K43" s="37">
        <f t="shared" si="6"/>
        <v>22772</v>
      </c>
      <c r="L43" s="37">
        <f t="shared" si="6"/>
        <v>38732</v>
      </c>
    </row>
    <row r="44" spans="1:12" ht="12.75">
      <c r="A44" s="27"/>
      <c r="B44" s="17"/>
      <c r="C44" s="18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2.75">
      <c r="A45" s="27"/>
      <c r="B45" s="1"/>
      <c r="C45" s="18" t="s">
        <v>28</v>
      </c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25.5">
      <c r="A46" s="27" t="s">
        <v>11</v>
      </c>
      <c r="B46" s="17">
        <v>4853</v>
      </c>
      <c r="C46" s="18" t="s">
        <v>44</v>
      </c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2.75">
      <c r="A47" s="27"/>
      <c r="B47" s="19">
        <v>1</v>
      </c>
      <c r="C47" s="20" t="s">
        <v>29</v>
      </c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2.75">
      <c r="A48" s="27"/>
      <c r="B48" s="23">
        <v>1.004</v>
      </c>
      <c r="C48" s="18" t="s">
        <v>22</v>
      </c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2.75">
      <c r="A49" s="27"/>
      <c r="B49" s="76" t="s">
        <v>30</v>
      </c>
      <c r="C49" s="20" t="s">
        <v>38</v>
      </c>
      <c r="D49" s="58">
        <v>0</v>
      </c>
      <c r="E49" s="58">
        <v>0</v>
      </c>
      <c r="F49" s="68">
        <v>1</v>
      </c>
      <c r="G49" s="58">
        <v>0</v>
      </c>
      <c r="H49" s="68">
        <v>1</v>
      </c>
      <c r="I49" s="58">
        <v>0</v>
      </c>
      <c r="J49" s="58">
        <v>0</v>
      </c>
      <c r="K49" s="58">
        <v>0</v>
      </c>
      <c r="L49" s="58">
        <f>SUM(J49:K49)</f>
        <v>0</v>
      </c>
    </row>
    <row r="50" spans="1:12" ht="12.75">
      <c r="A50" s="27" t="s">
        <v>9</v>
      </c>
      <c r="B50" s="23">
        <v>1.004</v>
      </c>
      <c r="C50" s="18" t="s">
        <v>22</v>
      </c>
      <c r="D50" s="60">
        <f aca="true" t="shared" si="7" ref="D50:L50">D49</f>
        <v>0</v>
      </c>
      <c r="E50" s="60">
        <f t="shared" si="7"/>
        <v>0</v>
      </c>
      <c r="F50" s="69">
        <f t="shared" si="7"/>
        <v>1</v>
      </c>
      <c r="G50" s="60">
        <f t="shared" si="7"/>
        <v>0</v>
      </c>
      <c r="H50" s="69">
        <f t="shared" si="7"/>
        <v>1</v>
      </c>
      <c r="I50" s="60">
        <f t="shared" si="7"/>
        <v>0</v>
      </c>
      <c r="J50" s="60">
        <f t="shared" si="7"/>
        <v>0</v>
      </c>
      <c r="K50" s="60">
        <f t="shared" si="7"/>
        <v>0</v>
      </c>
      <c r="L50" s="60">
        <f t="shared" si="7"/>
        <v>0</v>
      </c>
    </row>
    <row r="51" spans="1:12" ht="12.75">
      <c r="A51" s="27" t="s">
        <v>9</v>
      </c>
      <c r="B51" s="19">
        <v>1</v>
      </c>
      <c r="C51" s="20" t="s">
        <v>29</v>
      </c>
      <c r="D51" s="60">
        <f aca="true" t="shared" si="8" ref="D51:L51">D49</f>
        <v>0</v>
      </c>
      <c r="E51" s="60">
        <f t="shared" si="8"/>
        <v>0</v>
      </c>
      <c r="F51" s="69">
        <f t="shared" si="8"/>
        <v>1</v>
      </c>
      <c r="G51" s="60">
        <f t="shared" si="8"/>
        <v>0</v>
      </c>
      <c r="H51" s="69">
        <f t="shared" si="8"/>
        <v>1</v>
      </c>
      <c r="I51" s="60">
        <f t="shared" si="8"/>
        <v>0</v>
      </c>
      <c r="J51" s="60">
        <f t="shared" si="8"/>
        <v>0</v>
      </c>
      <c r="K51" s="60">
        <f t="shared" si="8"/>
        <v>0</v>
      </c>
      <c r="L51" s="60">
        <f t="shared" si="8"/>
        <v>0</v>
      </c>
    </row>
    <row r="52" spans="1:12" ht="25.5">
      <c r="A52" s="28" t="s">
        <v>9</v>
      </c>
      <c r="B52" s="15">
        <v>4853</v>
      </c>
      <c r="C52" s="18" t="s">
        <v>44</v>
      </c>
      <c r="D52" s="62">
        <f aca="true" t="shared" si="9" ref="D52:L52">SUM(D51)</f>
        <v>0</v>
      </c>
      <c r="E52" s="62">
        <f t="shared" si="9"/>
        <v>0</v>
      </c>
      <c r="F52" s="71">
        <f t="shared" si="9"/>
        <v>1</v>
      </c>
      <c r="G52" s="62">
        <f t="shared" si="9"/>
        <v>0</v>
      </c>
      <c r="H52" s="71">
        <f t="shared" si="9"/>
        <v>1</v>
      </c>
      <c r="I52" s="62">
        <f t="shared" si="9"/>
        <v>0</v>
      </c>
      <c r="J52" s="62">
        <f t="shared" si="9"/>
        <v>0</v>
      </c>
      <c r="K52" s="62">
        <f t="shared" si="9"/>
        <v>0</v>
      </c>
      <c r="L52" s="62">
        <f t="shared" si="9"/>
        <v>0</v>
      </c>
    </row>
    <row r="53" spans="1:12" ht="12.75">
      <c r="A53" s="33" t="s">
        <v>9</v>
      </c>
      <c r="B53" s="26"/>
      <c r="C53" s="25" t="s">
        <v>28</v>
      </c>
      <c r="D53" s="59">
        <f aca="true" t="shared" si="10" ref="D53:L53">D52</f>
        <v>0</v>
      </c>
      <c r="E53" s="59">
        <f t="shared" si="10"/>
        <v>0</v>
      </c>
      <c r="F53" s="72">
        <f t="shared" si="10"/>
        <v>1</v>
      </c>
      <c r="G53" s="59">
        <f t="shared" si="10"/>
        <v>0</v>
      </c>
      <c r="H53" s="72">
        <f t="shared" si="10"/>
        <v>1</v>
      </c>
      <c r="I53" s="59">
        <f t="shared" si="10"/>
        <v>0</v>
      </c>
      <c r="J53" s="59">
        <f t="shared" si="10"/>
        <v>0</v>
      </c>
      <c r="K53" s="59">
        <f t="shared" si="10"/>
        <v>0</v>
      </c>
      <c r="L53" s="59">
        <f t="shared" si="10"/>
        <v>0</v>
      </c>
    </row>
    <row r="54" spans="1:12" ht="12.75">
      <c r="A54" s="33" t="s">
        <v>9</v>
      </c>
      <c r="B54" s="26"/>
      <c r="C54" s="25" t="s">
        <v>2</v>
      </c>
      <c r="D54" s="37">
        <f aca="true" t="shared" si="11" ref="D54:L54">D53+D43</f>
        <v>8427</v>
      </c>
      <c r="E54" s="37">
        <f t="shared" si="11"/>
        <v>16902</v>
      </c>
      <c r="F54" s="70">
        <f t="shared" si="11"/>
        <v>10100</v>
      </c>
      <c r="G54" s="37">
        <f t="shared" si="11"/>
        <v>20370</v>
      </c>
      <c r="H54" s="37">
        <f t="shared" si="11"/>
        <v>10100</v>
      </c>
      <c r="I54" s="37">
        <f t="shared" si="11"/>
        <v>20370</v>
      </c>
      <c r="J54" s="70">
        <f t="shared" si="11"/>
        <v>15960</v>
      </c>
      <c r="K54" s="37">
        <f t="shared" si="11"/>
        <v>22772</v>
      </c>
      <c r="L54" s="37">
        <f t="shared" si="11"/>
        <v>38732</v>
      </c>
    </row>
    <row r="55" spans="5:12" ht="12.75">
      <c r="E55" s="42"/>
      <c r="F55" s="42"/>
      <c r="G55" s="42"/>
      <c r="I55" s="42"/>
      <c r="J55" s="42"/>
      <c r="K55" s="42"/>
      <c r="L55" s="42"/>
    </row>
    <row r="56" spans="1:12" ht="38.25">
      <c r="A56" s="27" t="s">
        <v>54</v>
      </c>
      <c r="B56" s="1">
        <v>2853</v>
      </c>
      <c r="C56" s="20" t="s">
        <v>55</v>
      </c>
      <c r="D56" s="75">
        <v>0</v>
      </c>
      <c r="E56" s="53">
        <v>56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</row>
    <row r="57" spans="1:12" ht="12.75">
      <c r="A57" s="34"/>
      <c r="B57" s="64"/>
      <c r="C57" s="74"/>
      <c r="D57" s="67"/>
      <c r="E57" s="67"/>
      <c r="F57" s="67"/>
      <c r="G57" s="67"/>
      <c r="H57" s="67"/>
      <c r="I57" s="67"/>
      <c r="J57" s="67"/>
      <c r="K57" s="67"/>
      <c r="L57" s="67"/>
    </row>
  </sheetData>
  <sheetProtection/>
  <autoFilter ref="A14:L54"/>
  <mergeCells count="8">
    <mergeCell ref="H12:I12"/>
    <mergeCell ref="J12:L12"/>
    <mergeCell ref="D12:E12"/>
    <mergeCell ref="F12:G12"/>
    <mergeCell ref="D13:E13"/>
    <mergeCell ref="F13:G13"/>
    <mergeCell ref="H13:I13"/>
    <mergeCell ref="J13:L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00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2013-04-21T10:10:07Z</cp:lastPrinted>
  <dcterms:created xsi:type="dcterms:W3CDTF">2004-06-02T16:21:26Z</dcterms:created>
  <dcterms:modified xsi:type="dcterms:W3CDTF">2013-04-25T02:03:36Z</dcterms:modified>
  <cp:category/>
  <cp:version/>
  <cp:contentType/>
  <cp:contentStatus/>
</cp:coreProperties>
</file>