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305" yWindow="-165" windowWidth="8370" windowHeight="7320"/>
  </bookViews>
  <sheets>
    <sheet name="dem24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'dem24'!$A$14:$AF$90</definedName>
    <definedName name="_rec1">#REF!</definedName>
    <definedName name="_Regression_Int" localSheetId="0" hidden="1">1</definedName>
    <definedName name="ahcap">[2]dem2!$D$646:$L$646</definedName>
    <definedName name="censusrec">#REF!</definedName>
    <definedName name="Charged" localSheetId="0">'dem24'!$E$8:$G$8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'dem24'!$K$76</definedName>
    <definedName name="np">#REF!</definedName>
    <definedName name="Nutrition">#REF!</definedName>
    <definedName name="oges">#REF!</definedName>
    <definedName name="pension" localSheetId="0">'dem24'!$D$75:$L$75</definedName>
    <definedName name="pension">#REF!</definedName>
    <definedName name="_xlnm.Print_Area" localSheetId="0">'dem24'!$A$1:$L$78</definedName>
    <definedName name="_xlnm.Print_Titles" localSheetId="0">'dem24'!$11:$14</definedName>
    <definedName name="pw">#REF!</definedName>
    <definedName name="pwcap">#REF!</definedName>
    <definedName name="rec" localSheetId="0">'dem24'!#REF!</definedName>
    <definedName name="rec">#REF!</definedName>
    <definedName name="reform">#REF!</definedName>
    <definedName name="revise" localSheetId="0">'dem24'!$D$90:$I$90</definedName>
    <definedName name="scst">#REF!</definedName>
    <definedName name="sgs">#REF!</definedName>
    <definedName name="sla" localSheetId="0">'dem24'!$D$65:$L$65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'dem24'!$D$84:$I$84</definedName>
    <definedName name="swc">#REF!</definedName>
    <definedName name="tax">#REF!</definedName>
    <definedName name="udhd">#REF!</definedName>
    <definedName name="urbancap">#REF!</definedName>
    <definedName name="voted" localSheetId="0">'dem24'!$E$9:$G$9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'dem24'!$A$1:$L$95</definedName>
    <definedName name="Z_239EE218_578E_4317_BEED_14D5D7089E27_.wvu.PrintArea" localSheetId="0" hidden="1">'dem24'!$A$1:$L$78</definedName>
    <definedName name="Z_239EE218_578E_4317_BEED_14D5D7089E27_.wvu.PrintTitles" localSheetId="0" hidden="1">'dem24'!$11:$14</definedName>
    <definedName name="Z_302A3EA3_AE96_11D5_A646_0050BA3D7AFD_.wvu.FilterData" localSheetId="0" hidden="1">'dem24'!$A$1:$L$95</definedName>
    <definedName name="Z_302A3EA3_AE96_11D5_A646_0050BA3D7AFD_.wvu.PrintArea" localSheetId="0" hidden="1">'dem24'!$A$1:$L$78</definedName>
    <definedName name="Z_302A3EA3_AE96_11D5_A646_0050BA3D7AFD_.wvu.PrintTitles" localSheetId="0" hidden="1">'dem24'!$11:$14</definedName>
    <definedName name="Z_36DBA021_0ECB_11D4_8064_004005726899_.wvu.FilterData" localSheetId="0" hidden="1">'dem24'!$C$17:$C$78</definedName>
    <definedName name="Z_36DBA021_0ECB_11D4_8064_004005726899_.wvu.PrintArea" localSheetId="0" hidden="1">'dem24'!$A$1:$L$78</definedName>
    <definedName name="Z_36DBA021_0ECB_11D4_8064_004005726899_.wvu.PrintTitles" localSheetId="0" hidden="1">'dem24'!$11:$14</definedName>
    <definedName name="Z_93EBE921_AE91_11D5_8685_004005726899_.wvu.FilterData" localSheetId="0" hidden="1">'dem24'!$C$17:$C$78</definedName>
    <definedName name="Z_93EBE921_AE91_11D5_8685_004005726899_.wvu.PrintArea" localSheetId="0" hidden="1">'dem24'!$A$1:$L$78</definedName>
    <definedName name="Z_93EBE921_AE91_11D5_8685_004005726899_.wvu.PrintTitles" localSheetId="0" hidden="1">'dem24'!$11:$14</definedName>
    <definedName name="Z_94DA79C1_0FDE_11D5_9579_000021DAEEA2_.wvu.FilterData" localSheetId="0" hidden="1">'dem24'!$C$17:$C$78</definedName>
    <definedName name="Z_94DA79C1_0FDE_11D5_9579_000021DAEEA2_.wvu.PrintArea" localSheetId="0" hidden="1">'dem24'!$A$1:$L$78</definedName>
    <definedName name="Z_94DA79C1_0FDE_11D5_9579_000021DAEEA2_.wvu.PrintTitles" localSheetId="0" hidden="1">'dem24'!$11:$14</definedName>
    <definedName name="Z_C868F8C3_16D7_11D5_A68D_81D6213F5331_.wvu.FilterData" localSheetId="0" hidden="1">'dem24'!$C$17:$C$78</definedName>
    <definedName name="Z_C868F8C3_16D7_11D5_A68D_81D6213F5331_.wvu.PrintArea" localSheetId="0" hidden="1">'dem24'!$A$1:$L$78</definedName>
    <definedName name="Z_C868F8C3_16D7_11D5_A68D_81D6213F5331_.wvu.PrintTitles" localSheetId="0" hidden="1">'dem24'!$11:$14</definedName>
    <definedName name="Z_E5DF37BD_125C_11D5_8DC4_D0F5D88B3549_.wvu.FilterData" localSheetId="0" hidden="1">'dem24'!$C$17:$C$78</definedName>
    <definedName name="Z_E5DF37BD_125C_11D5_8DC4_D0F5D88B3549_.wvu.PrintArea" localSheetId="0" hidden="1">'dem24'!$A$1:$L$78</definedName>
    <definedName name="Z_E5DF37BD_125C_11D5_8DC4_D0F5D88B3549_.wvu.PrintTitles" localSheetId="0" hidden="1">'dem24'!$11:$14</definedName>
    <definedName name="Z_F8ADACC1_164E_11D6_B603_000021DAEEA2_.wvu.FilterData" localSheetId="0" hidden="1">'dem24'!$C$17:$C$78</definedName>
    <definedName name="Z_F8ADACC1_164E_11D6_B603_000021DAEEA2_.wvu.PrintArea" localSheetId="0" hidden="1">'dem24'!$A$1:$L$78</definedName>
    <definedName name="Z_F8ADACC1_164E_11D6_B603_000021DAEEA2_.wvu.PrintTitles" localSheetId="0" hidden="1">'dem24'!$11:$14</definedName>
  </definedNames>
  <calcPr calcId="125725"/>
</workbook>
</file>

<file path=xl/calcChain.xml><?xml version="1.0" encoding="utf-8"?>
<calcChain xmlns="http://schemas.openxmlformats.org/spreadsheetml/2006/main">
  <c r="L71" i="4"/>
  <c r="L61"/>
  <c r="L57"/>
  <c r="L51"/>
  <c r="L50"/>
  <c r="L49"/>
  <c r="L43"/>
  <c r="L42"/>
  <c r="L41"/>
  <c r="L40"/>
  <c r="L34"/>
  <c r="L33"/>
  <c r="L32"/>
  <c r="L28"/>
  <c r="L27"/>
  <c r="L26"/>
  <c r="L22"/>
  <c r="L21"/>
  <c r="K77"/>
  <c r="K72"/>
  <c r="K73" s="1"/>
  <c r="K74" s="1"/>
  <c r="K75" s="1"/>
  <c r="K62"/>
  <c r="K58"/>
  <c r="K52"/>
  <c r="K53" s="1"/>
  <c r="K44"/>
  <c r="K45" s="1"/>
  <c r="K35"/>
  <c r="K29"/>
  <c r="K23"/>
  <c r="I77"/>
  <c r="H77"/>
  <c r="G77"/>
  <c r="F77"/>
  <c r="E77"/>
  <c r="D77"/>
  <c r="I72"/>
  <c r="I73" s="1"/>
  <c r="I74" s="1"/>
  <c r="I75" s="1"/>
  <c r="H72"/>
  <c r="H73" s="1"/>
  <c r="H74" s="1"/>
  <c r="H75" s="1"/>
  <c r="G72"/>
  <c r="G73" s="1"/>
  <c r="G74" s="1"/>
  <c r="G75" s="1"/>
  <c r="F72"/>
  <c r="F73" s="1"/>
  <c r="F74" s="1"/>
  <c r="F75" s="1"/>
  <c r="E72"/>
  <c r="E73" s="1"/>
  <c r="E74" s="1"/>
  <c r="E75" s="1"/>
  <c r="D72"/>
  <c r="D73" s="1"/>
  <c r="D74" s="1"/>
  <c r="D75" s="1"/>
  <c r="I62"/>
  <c r="H62"/>
  <c r="G62"/>
  <c r="F62"/>
  <c r="E62"/>
  <c r="D62"/>
  <c r="I58"/>
  <c r="H58"/>
  <c r="G58"/>
  <c r="F58"/>
  <c r="E58"/>
  <c r="D58"/>
  <c r="I52"/>
  <c r="I53" s="1"/>
  <c r="H52"/>
  <c r="H53" s="1"/>
  <c r="G52"/>
  <c r="G53" s="1"/>
  <c r="F52"/>
  <c r="F53" s="1"/>
  <c r="E52"/>
  <c r="E53" s="1"/>
  <c r="D52"/>
  <c r="D53" s="1"/>
  <c r="I44"/>
  <c r="I45" s="1"/>
  <c r="H44"/>
  <c r="H45" s="1"/>
  <c r="G44"/>
  <c r="G45" s="1"/>
  <c r="F44"/>
  <c r="F45" s="1"/>
  <c r="E44"/>
  <c r="E45" s="1"/>
  <c r="D44"/>
  <c r="D45" s="1"/>
  <c r="I35"/>
  <c r="H35"/>
  <c r="G35"/>
  <c r="F35"/>
  <c r="E35"/>
  <c r="D35"/>
  <c r="I29"/>
  <c r="H29"/>
  <c r="G29"/>
  <c r="F29"/>
  <c r="E29"/>
  <c r="D29"/>
  <c r="I23"/>
  <c r="H23"/>
  <c r="G23"/>
  <c r="F23"/>
  <c r="E23"/>
  <c r="D23"/>
  <c r="E63" l="1"/>
  <c r="E64" s="1"/>
  <c r="E65" s="1"/>
  <c r="E76" s="1"/>
  <c r="E78" s="1"/>
  <c r="G63"/>
  <c r="E36"/>
  <c r="F36"/>
  <c r="I63"/>
  <c r="I36"/>
  <c r="H36"/>
  <c r="G36"/>
  <c r="G64" s="1"/>
  <c r="G65" s="1"/>
  <c r="G76" s="1"/>
  <c r="G78" s="1"/>
  <c r="D36"/>
  <c r="D63"/>
  <c r="F63"/>
  <c r="H63"/>
  <c r="K63"/>
  <c r="K36"/>
  <c r="K64" l="1"/>
  <c r="K65" s="1"/>
  <c r="K76" s="1"/>
  <c r="K78" s="1"/>
  <c r="D64"/>
  <c r="D65" s="1"/>
  <c r="D76" s="1"/>
  <c r="D78" s="1"/>
  <c r="F64"/>
  <c r="F65" s="1"/>
  <c r="F76" s="1"/>
  <c r="F78" s="1"/>
  <c r="I64"/>
  <c r="I65" s="1"/>
  <c r="I76" s="1"/>
  <c r="I78" s="1"/>
  <c r="H64"/>
  <c r="H65" s="1"/>
  <c r="H76" s="1"/>
  <c r="H78" s="1"/>
  <c r="L72" l="1"/>
  <c r="L73" s="1"/>
  <c r="L74" s="1"/>
  <c r="L75" s="1"/>
  <c r="J29"/>
  <c r="L62"/>
  <c r="L58"/>
  <c r="J62"/>
  <c r="J58"/>
  <c r="J52"/>
  <c r="J53" s="1"/>
  <c r="J44"/>
  <c r="J45" s="1"/>
  <c r="J35"/>
  <c r="J23"/>
  <c r="J72"/>
  <c r="J73" s="1"/>
  <c r="J74" s="1"/>
  <c r="J75" s="1"/>
  <c r="J77"/>
  <c r="L23" l="1"/>
  <c r="L52"/>
  <c r="L53" s="1"/>
  <c r="L44"/>
  <c r="L45" s="1"/>
  <c r="L29"/>
  <c r="L77"/>
  <c r="E8" s="1"/>
  <c r="G8" s="1"/>
  <c r="L63"/>
  <c r="J63"/>
  <c r="L35"/>
  <c r="J36"/>
  <c r="J64" l="1"/>
  <c r="J65" s="1"/>
  <c r="J76" s="1"/>
  <c r="L36"/>
  <c r="L64" s="1"/>
  <c r="L65" s="1"/>
  <c r="L76" s="1"/>
  <c r="L78" s="1"/>
  <c r="E9" s="1"/>
  <c r="G9" s="1"/>
  <c r="J78" l="1"/>
</calcChain>
</file>

<file path=xl/sharedStrings.xml><?xml version="1.0" encoding="utf-8"?>
<sst xmlns="http://schemas.openxmlformats.org/spreadsheetml/2006/main" count="130" uniqueCount="65">
  <si>
    <t>Parliament/State/Union Territory Legislatures</t>
  </si>
  <si>
    <t>Pensions and Other Retirement Benefits</t>
  </si>
  <si>
    <t>Revenue</t>
  </si>
  <si>
    <t>Capital</t>
  </si>
  <si>
    <t>Charged</t>
  </si>
  <si>
    <t>-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</si>
  <si>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</si>
  <si>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</si>
  <si>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</si>
  <si>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</si>
  <si>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</si>
  <si>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</si>
  <si>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</si>
  <si>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</si>
  <si>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</si>
  <si>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</si>
  <si>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State/Union Territory Legislatures</t>
  </si>
  <si>
    <t>Legislative Assembly</t>
  </si>
  <si>
    <t>60.00.01</t>
  </si>
  <si>
    <t>60.00.11</t>
  </si>
  <si>
    <t>Discretionary Grants</t>
  </si>
  <si>
    <t>61.00.71</t>
  </si>
  <si>
    <t>61.00.72</t>
  </si>
  <si>
    <t>Members</t>
  </si>
  <si>
    <t>62.00.01</t>
  </si>
  <si>
    <t>Salaries</t>
  </si>
  <si>
    <t>62.00.11</t>
  </si>
  <si>
    <t>Travel Expenses</t>
  </si>
  <si>
    <t>62.00.50</t>
  </si>
  <si>
    <t>Other Charges</t>
  </si>
  <si>
    <t>Legislative Secretariat</t>
  </si>
  <si>
    <t>Establishment</t>
  </si>
  <si>
    <t>63.00.01</t>
  </si>
  <si>
    <t>63.00.11</t>
  </si>
  <si>
    <t>63.00.13</t>
  </si>
  <si>
    <t>Office Expenses</t>
  </si>
  <si>
    <t>63.00.50</t>
  </si>
  <si>
    <t>Legislator's Hostel</t>
  </si>
  <si>
    <t>Other Expenditure</t>
  </si>
  <si>
    <t>64.00.32</t>
  </si>
  <si>
    <t>Contribution</t>
  </si>
  <si>
    <t>Other Contributions</t>
  </si>
  <si>
    <t>65.00.32</t>
  </si>
  <si>
    <t>Pensions to Legislators</t>
  </si>
  <si>
    <t>60.00.04</t>
  </si>
  <si>
    <t>Pensionary Charges</t>
  </si>
  <si>
    <t>DEMAND NO. 24</t>
  </si>
  <si>
    <t>II. Details of the estimates and the heads under which this grant will be accounted for:</t>
  </si>
  <si>
    <t>A - General Services (a) Organs of State</t>
  </si>
  <si>
    <t>Ex-Members of State Legislature</t>
  </si>
  <si>
    <t>LEGISLATURE</t>
  </si>
  <si>
    <t>Discretionary Grant by Speaker</t>
  </si>
  <si>
    <t>Civil</t>
  </si>
  <si>
    <t>(e) Pensions and Miscellaneous General Services</t>
  </si>
  <si>
    <t>Regional Institute of Parliamentary 
Studies and Training for North-East 
Region of India</t>
  </si>
  <si>
    <t>(In Thousands of Rupees)</t>
  </si>
  <si>
    <t>Discretionary Grant by Deputy Speaker</t>
  </si>
  <si>
    <t xml:space="preserve">Salaries </t>
  </si>
  <si>
    <t>Speaker and Deputy Speaker (Charged)</t>
  </si>
  <si>
    <t>2013-14</t>
  </si>
  <si>
    <t>2014-15</t>
  </si>
  <si>
    <t>61.00.73</t>
  </si>
  <si>
    <t>Discretionary Grant by Chairman, Financial Committee</t>
  </si>
  <si>
    <t>I. Estimate of the amount required in the year ending 31st March, 2016 to defray the charges in respect of Legislature</t>
  </si>
  <si>
    <t>2015-16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</si>
</sst>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#"/>
    <numFmt numFmtId="166" formatCode="0000##"/>
    <numFmt numFmtId="167" formatCode="00000#"/>
    <numFmt numFmtId="168" formatCode="0#.000"/>
  </numFmts>
  <fonts count="1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57"/>
      <name val="Times New Roman"/>
      <family val="1"/>
    </font>
    <font>
      <sz val="10"/>
      <color indexed="50"/>
      <name val="Times New Roman"/>
      <family val="1"/>
    </font>
    <font>
      <sz val="10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6">
    <xf numFmtId="0" fontId="0" fillId="0" borderId="0" xfId="0"/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/>
    <xf numFmtId="0" fontId="3" fillId="0" borderId="0" xfId="2" applyFont="1" applyFill="1"/>
    <xf numFmtId="0" fontId="3" fillId="0" borderId="0" xfId="2" applyFont="1" applyFill="1" applyAlignment="1" applyProtection="1">
      <alignment horizontal="center"/>
    </xf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center"/>
    </xf>
    <xf numFmtId="0" fontId="3" fillId="0" borderId="0" xfId="2" applyFont="1" applyFill="1" applyAlignment="1">
      <alignment horizontal="left" vertical="top" wrapText="1"/>
    </xf>
    <xf numFmtId="0" fontId="3" fillId="0" borderId="0" xfId="2" applyFont="1" applyFill="1" applyAlignment="1">
      <alignment horizontal="center" vertical="top" wrapText="1"/>
    </xf>
    <xf numFmtId="0" fontId="3" fillId="0" borderId="0" xfId="2" applyFont="1" applyFill="1" applyAlignment="1">
      <alignment horizontal="right"/>
    </xf>
    <xf numFmtId="0" fontId="3" fillId="0" borderId="0" xfId="2" applyFont="1" applyFill="1" applyAlignment="1">
      <alignment horizontal="left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4" applyFont="1" applyFill="1" applyAlignment="1" applyProtection="1">
      <alignment horizontal="left"/>
    </xf>
    <xf numFmtId="0" fontId="3" fillId="0" borderId="0" xfId="4" applyFont="1" applyFill="1" applyAlignment="1">
      <alignment horizontal="left" vertical="top" wrapText="1"/>
    </xf>
    <xf numFmtId="0" fontId="3" fillId="0" borderId="0" xfId="2" applyFont="1" applyFill="1" applyAlignment="1">
      <alignment vertical="top" wrapText="1"/>
    </xf>
    <xf numFmtId="0" fontId="4" fillId="0" borderId="0" xfId="3" applyFont="1" applyFill="1" applyBorder="1" applyAlignment="1" applyProtection="1">
      <alignment horizontal="center"/>
    </xf>
    <xf numFmtId="0" fontId="3" fillId="0" borderId="1" xfId="2" applyFont="1" applyFill="1" applyBorder="1" applyAlignment="1">
      <alignment horizontal="right"/>
    </xf>
    <xf numFmtId="0" fontId="5" fillId="0" borderId="0" xfId="5" applyFont="1" applyFill="1" applyBorder="1"/>
    <xf numFmtId="0" fontId="3" fillId="0" borderId="0" xfId="5" applyFont="1" applyFill="1" applyBorder="1"/>
    <xf numFmtId="0" fontId="3" fillId="0" borderId="2" xfId="6" applyFont="1" applyFill="1" applyBorder="1" applyAlignment="1" applyProtection="1">
      <alignment horizontal="left" vertical="top" wrapText="1"/>
    </xf>
    <xf numFmtId="0" fontId="3" fillId="0" borderId="2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Protection="1"/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4" fillId="0" borderId="0" xfId="2" applyFont="1" applyFill="1" applyAlignment="1">
      <alignment horizontal="center" vertical="top" wrapText="1"/>
    </xf>
    <xf numFmtId="0" fontId="4" fillId="0" borderId="0" xfId="2" applyFont="1" applyFill="1" applyAlignment="1">
      <alignment horizontal="left"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165" fontId="3" fillId="0" borderId="0" xfId="2" applyNumberFormat="1" applyFont="1" applyFill="1" applyBorder="1" applyAlignment="1">
      <alignment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168" fontId="4" fillId="0" borderId="0" xfId="2" applyNumberFormat="1" applyFont="1" applyFill="1" applyBorder="1" applyAlignment="1">
      <alignment vertical="top" wrapText="1"/>
    </xf>
    <xf numFmtId="0" fontId="6" fillId="0" borderId="0" xfId="2" applyFont="1" applyFill="1" applyBorder="1" applyAlignment="1">
      <alignment vertical="top" wrapText="1"/>
    </xf>
    <xf numFmtId="0" fontId="6" fillId="0" borderId="0" xfId="2" applyFont="1" applyFill="1" applyBorder="1" applyAlignment="1" applyProtection="1">
      <alignment horizontal="left" vertical="top" wrapText="1"/>
    </xf>
    <xf numFmtId="0" fontId="6" fillId="0" borderId="0" xfId="2" applyNumberFormat="1" applyFont="1" applyFill="1" applyAlignment="1" applyProtection="1">
      <alignment horizontal="right"/>
    </xf>
    <xf numFmtId="0" fontId="6" fillId="0" borderId="0" xfId="2" applyNumberFormat="1" applyFont="1" applyFill="1" applyAlignment="1">
      <alignment horizontal="right"/>
    </xf>
    <xf numFmtId="0" fontId="3" fillId="0" borderId="0" xfId="2" applyFont="1" applyFill="1" applyAlignment="1">
      <alignment vertical="top"/>
    </xf>
    <xf numFmtId="0" fontId="6" fillId="0" borderId="0" xfId="2" applyFont="1" applyFill="1" applyBorder="1" applyAlignment="1">
      <alignment horizontal="left" vertical="top" wrapText="1"/>
    </xf>
    <xf numFmtId="0" fontId="3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>
      <alignment horizontal="right"/>
    </xf>
    <xf numFmtId="0" fontId="3" fillId="0" borderId="0" xfId="2" applyNumberFormat="1" applyFont="1" applyFill="1" applyAlignment="1">
      <alignment horizontal="right"/>
    </xf>
    <xf numFmtId="0" fontId="3" fillId="0" borderId="0" xfId="2" applyNumberFormat="1" applyFont="1" applyFill="1" applyAlignment="1" applyProtection="1">
      <alignment horizontal="right"/>
    </xf>
    <xf numFmtId="0" fontId="3" fillId="0" borderId="0" xfId="2" applyNumberFormat="1" applyFont="1" applyFill="1" applyAlignment="1">
      <alignment horizontal="center"/>
    </xf>
    <xf numFmtId="0" fontId="3" fillId="0" borderId="1" xfId="2" applyNumberFormat="1" applyFont="1" applyFill="1" applyBorder="1" applyAlignment="1" applyProtection="1">
      <alignment horizontal="right"/>
    </xf>
    <xf numFmtId="0" fontId="3" fillId="0" borderId="1" xfId="2" applyFont="1" applyFill="1" applyBorder="1" applyAlignment="1">
      <alignment horizontal="left" vertical="top" wrapText="1"/>
    </xf>
    <xf numFmtId="168" fontId="4" fillId="0" borderId="1" xfId="2" applyNumberFormat="1" applyFont="1" applyFill="1" applyBorder="1" applyAlignment="1">
      <alignment vertical="top" wrapText="1"/>
    </xf>
    <xf numFmtId="0" fontId="4" fillId="0" borderId="1" xfId="2" applyFont="1" applyFill="1" applyBorder="1" applyAlignment="1" applyProtection="1">
      <alignment horizontal="left" vertical="top" wrapText="1"/>
    </xf>
    <xf numFmtId="0" fontId="4" fillId="0" borderId="0" xfId="2" applyFont="1" applyFill="1"/>
    <xf numFmtId="0" fontId="6" fillId="0" borderId="0" xfId="2" applyNumberFormat="1" applyFont="1" applyFill="1" applyBorder="1" applyAlignment="1" applyProtection="1">
      <alignment horizontal="center"/>
    </xf>
    <xf numFmtId="0" fontId="6" fillId="0" borderId="0" xfId="2" applyNumberFormat="1" applyFont="1" applyFill="1" applyBorder="1" applyAlignment="1" applyProtection="1">
      <alignment horizontal="right"/>
    </xf>
    <xf numFmtId="0" fontId="4" fillId="0" borderId="0" xfId="2" applyFont="1" applyFill="1" applyBorder="1"/>
    <xf numFmtId="0" fontId="6" fillId="0" borderId="0" xfId="2" applyNumberFormat="1" applyFont="1" applyFill="1" applyAlignment="1" applyProtection="1">
      <alignment horizontal="center"/>
    </xf>
    <xf numFmtId="0" fontId="3" fillId="0" borderId="3" xfId="2" applyFont="1" applyFill="1" applyBorder="1" applyAlignment="1">
      <alignment horizontal="left" vertical="top" wrapText="1"/>
    </xf>
    <xf numFmtId="0" fontId="4" fillId="0" borderId="3" xfId="2" applyFont="1" applyFill="1" applyBorder="1" applyAlignment="1">
      <alignment vertical="top" wrapText="1"/>
    </xf>
    <xf numFmtId="0" fontId="4" fillId="0" borderId="3" xfId="2" applyFont="1" applyFill="1" applyBorder="1" applyAlignment="1" applyProtection="1">
      <alignment horizontal="left" vertical="top" wrapText="1"/>
    </xf>
    <xf numFmtId="0" fontId="3" fillId="0" borderId="3" xfId="2" applyFont="1" applyFill="1" applyBorder="1" applyAlignment="1">
      <alignment vertical="top" wrapText="1"/>
    </xf>
    <xf numFmtId="0" fontId="5" fillId="0" borderId="3" xfId="2" applyFont="1" applyFill="1" applyBorder="1" applyAlignment="1" applyProtection="1">
      <alignment horizontal="left" vertical="top" wrapText="1"/>
    </xf>
    <xf numFmtId="0" fontId="5" fillId="0" borderId="0" xfId="2" applyNumberFormat="1" applyFont="1" applyFill="1" applyBorder="1" applyAlignment="1" applyProtection="1">
      <alignment horizontal="right"/>
    </xf>
    <xf numFmtId="0" fontId="5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1" xfId="2" applyNumberFormat="1" applyFont="1" applyFill="1" applyBorder="1"/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6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 applyProtection="1">
      <alignment horizontal="left"/>
    </xf>
    <xf numFmtId="0" fontId="6" fillId="0" borderId="0" xfId="2" applyNumberFormat="1" applyFont="1" applyFill="1"/>
    <xf numFmtId="0" fontId="6" fillId="0" borderId="0" xfId="2" applyNumberFormat="1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Protection="1"/>
    <xf numFmtId="0" fontId="3" fillId="0" borderId="0" xfId="6" applyNumberFormat="1" applyFont="1" applyFill="1" applyAlignment="1" applyProtection="1">
      <alignment horizontal="right"/>
    </xf>
    <xf numFmtId="164" fontId="3" fillId="0" borderId="0" xfId="1" applyFont="1" applyFill="1" applyBorder="1" applyAlignment="1" applyProtection="1">
      <alignment horizontal="right" wrapText="1"/>
    </xf>
    <xf numFmtId="0" fontId="4" fillId="0" borderId="0" xfId="2" applyNumberFormat="1" applyFont="1" applyFill="1" applyAlignment="1">
      <alignment horizontal="center"/>
    </xf>
    <xf numFmtId="0" fontId="4" fillId="0" borderId="0" xfId="3" applyNumberFormat="1" applyFont="1" applyFill="1" applyBorder="1" applyAlignment="1" applyProtection="1">
      <alignment horizontal="center"/>
    </xf>
    <xf numFmtId="0" fontId="3" fillId="0" borderId="0" xfId="2" applyNumberFormat="1" applyFont="1" applyFill="1" applyAlignment="1">
      <alignment horizontal="left"/>
    </xf>
    <xf numFmtId="164" fontId="3" fillId="0" borderId="1" xfId="1" applyFont="1" applyFill="1" applyBorder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0" fontId="3" fillId="0" borderId="1" xfId="2" applyNumberFormat="1" applyFont="1" applyFill="1" applyBorder="1" applyAlignment="1">
      <alignment horizontal="right" wrapText="1"/>
    </xf>
    <xf numFmtId="0" fontId="3" fillId="0" borderId="0" xfId="2" applyNumberFormat="1" applyFont="1" applyFill="1" applyBorder="1" applyAlignment="1">
      <alignment horizontal="right" wrapText="1"/>
    </xf>
    <xf numFmtId="0" fontId="6" fillId="0" borderId="1" xfId="2" applyNumberFormat="1" applyFont="1" applyFill="1" applyBorder="1" applyAlignment="1" applyProtection="1">
      <alignment horizontal="right"/>
    </xf>
    <xf numFmtId="164" fontId="3" fillId="0" borderId="3" xfId="1" applyFont="1" applyFill="1" applyBorder="1" applyAlignment="1" applyProtection="1">
      <alignment horizontal="right" wrapText="1"/>
    </xf>
    <xf numFmtId="0" fontId="6" fillId="0" borderId="1" xfId="2" applyNumberFormat="1" applyFont="1" applyFill="1" applyBorder="1" applyAlignment="1" applyProtection="1">
      <alignment horizontal="right" wrapText="1"/>
    </xf>
    <xf numFmtId="0" fontId="3" fillId="0" borderId="3" xfId="2" applyNumberFormat="1" applyFont="1" applyFill="1" applyBorder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 wrapText="1"/>
    </xf>
    <xf numFmtId="164" fontId="6" fillId="0" borderId="1" xfId="1" applyFont="1" applyFill="1" applyBorder="1" applyAlignment="1" applyProtection="1">
      <alignment horizontal="right" wrapText="1"/>
    </xf>
    <xf numFmtId="0" fontId="3" fillId="0" borderId="0" xfId="5" applyFont="1" applyFill="1" applyBorder="1" applyAlignment="1" applyProtection="1">
      <alignment horizontal="left"/>
    </xf>
    <xf numFmtId="0" fontId="3" fillId="0" borderId="1" xfId="5" applyFont="1" applyFill="1" applyBorder="1" applyAlignment="1" applyProtection="1">
      <alignment horizontal="left"/>
    </xf>
    <xf numFmtId="0" fontId="3" fillId="0" borderId="1" xfId="6" applyFont="1" applyFill="1" applyBorder="1" applyAlignment="1" applyProtection="1">
      <alignment vertical="top"/>
    </xf>
    <xf numFmtId="0" fontId="3" fillId="0" borderId="1" xfId="6" applyFont="1" applyFill="1" applyBorder="1" applyAlignment="1" applyProtection="1"/>
    <xf numFmtId="0" fontId="7" fillId="0" borderId="0" xfId="2" applyFont="1" applyFill="1"/>
    <xf numFmtId="0" fontId="8" fillId="0" borderId="0" xfId="2" applyFont="1" applyFill="1"/>
    <xf numFmtId="0" fontId="3" fillId="0" borderId="1" xfId="2" applyFont="1" applyFill="1" applyBorder="1" applyAlignment="1" applyProtection="1">
      <alignment horizontal="left" vertical="top" wrapText="1"/>
    </xf>
    <xf numFmtId="49" fontId="3" fillId="0" borderId="1" xfId="6" applyNumberFormat="1" applyFont="1" applyFill="1" applyBorder="1" applyAlignment="1" applyProtection="1">
      <alignment horizontal="center" vertical="top"/>
    </xf>
    <xf numFmtId="49" fontId="3" fillId="0" borderId="1" xfId="6" applyNumberFormat="1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  <xf numFmtId="165" fontId="6" fillId="0" borderId="0" xfId="2" applyNumberFormat="1" applyFont="1" applyFill="1" applyBorder="1" applyAlignment="1">
      <alignment horizontal="right" vertical="top"/>
    </xf>
    <xf numFmtId="0" fontId="6" fillId="0" borderId="0" xfId="1" applyNumberFormat="1" applyFont="1" applyFill="1" applyBorder="1" applyAlignment="1" applyProtection="1">
      <alignment horizontal="right" wrapText="1"/>
    </xf>
    <xf numFmtId="0" fontId="6" fillId="0" borderId="0" xfId="2" applyNumberFormat="1" applyFont="1" applyFill="1" applyAlignment="1">
      <alignment horizontal="right" wrapText="1"/>
    </xf>
    <xf numFmtId="0" fontId="6" fillId="0" borderId="0" xfId="2" applyFont="1" applyFill="1" applyBorder="1" applyAlignment="1">
      <alignment horizontal="right" vertical="top"/>
    </xf>
    <xf numFmtId="0" fontId="6" fillId="0" borderId="1" xfId="1" applyNumberFormat="1" applyFont="1" applyFill="1" applyBorder="1" applyAlignment="1" applyProtection="1">
      <alignment horizontal="right" wrapText="1"/>
    </xf>
    <xf numFmtId="0" fontId="6" fillId="0" borderId="1" xfId="2" applyNumberFormat="1" applyFont="1" applyFill="1" applyBorder="1" applyAlignment="1">
      <alignment horizontal="right" wrapText="1"/>
    </xf>
    <xf numFmtId="0" fontId="6" fillId="0" borderId="1" xfId="1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Alignment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165" fontId="3" fillId="0" borderId="0" xfId="2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1" xfId="2" applyFont="1" applyFill="1" applyBorder="1" applyAlignment="1">
      <alignment horizontal="right"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167" fontId="3" fillId="0" borderId="0" xfId="2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 applyProtection="1">
      <alignment horizontal="right" wrapText="1"/>
    </xf>
    <xf numFmtId="166" fontId="3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0" fontId="9" fillId="0" borderId="0" xfId="2" applyFont="1" applyFill="1" applyAlignment="1">
      <alignment vertical="top"/>
    </xf>
    <xf numFmtId="0" fontId="9" fillId="0" borderId="0" xfId="2" applyFont="1" applyFill="1"/>
    <xf numFmtId="0" fontId="9" fillId="0" borderId="0" xfId="2" applyNumberFormat="1" applyFont="1" applyFill="1"/>
    <xf numFmtId="0" fontId="3" fillId="0" borderId="2" xfId="6" applyFont="1" applyFill="1" applyBorder="1" applyAlignment="1" applyProtection="1">
      <alignment horizontal="center" vertical="top"/>
    </xf>
    <xf numFmtId="49" fontId="3" fillId="0" borderId="2" xfId="6" applyNumberFormat="1" applyFont="1" applyFill="1" applyBorder="1" applyAlignment="1" applyProtection="1">
      <alignment horizontal="center" vertical="top"/>
    </xf>
    <xf numFmtId="0" fontId="3" fillId="0" borderId="2" xfId="6" applyFont="1" applyFill="1" applyBorder="1" applyAlignment="1" applyProtection="1">
      <alignment horizontal="center"/>
    </xf>
    <xf numFmtId="0" fontId="3" fillId="0" borderId="0" xfId="6" applyFont="1" applyFill="1" applyBorder="1" applyAlignment="1" applyProtection="1">
      <alignment horizontal="center" vertical="top"/>
    </xf>
    <xf numFmtId="49" fontId="3" fillId="0" borderId="0" xfId="6" applyNumberFormat="1" applyFont="1" applyFill="1" applyBorder="1" applyAlignment="1" applyProtection="1">
      <alignment horizontal="center" vertical="top"/>
    </xf>
    <xf numFmtId="0" fontId="3" fillId="0" borderId="0" xfId="6" applyFont="1" applyFill="1" applyBorder="1" applyAlignment="1" applyProtection="1">
      <alignment horizontal="center"/>
    </xf>
    <xf numFmtId="0" fontId="4" fillId="0" borderId="0" xfId="2" applyFont="1" applyFill="1" applyBorder="1" applyAlignment="1">
      <alignment horizontal="center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2" xfId="5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8"/>
  <dimension ref="A1:AF96"/>
  <sheetViews>
    <sheetView tabSelected="1" view="pageBreakPreview" zoomScaleSheetLayoutView="100" workbookViewId="0">
      <selection activeCell="Q8" sqref="M7:AF17"/>
    </sheetView>
  </sheetViews>
  <sheetFormatPr defaultColWidth="11" defaultRowHeight="12.75"/>
  <cols>
    <col min="1" max="1" width="6.42578125" style="8" customWidth="1"/>
    <col min="2" max="2" width="8.140625" style="16" customWidth="1"/>
    <col min="3" max="3" width="34.5703125" style="4" customWidth="1"/>
    <col min="4" max="4" width="8.5703125" style="64" customWidth="1"/>
    <col min="5" max="5" width="9.42578125" style="64" customWidth="1"/>
    <col min="6" max="6" width="8.42578125" style="4" customWidth="1"/>
    <col min="7" max="8" width="8.5703125" style="64" customWidth="1"/>
    <col min="9" max="9" width="8.42578125" style="64" customWidth="1"/>
    <col min="10" max="10" width="8.5703125" style="4" customWidth="1"/>
    <col min="11" max="11" width="9.140625" style="4" customWidth="1"/>
    <col min="12" max="12" width="8.42578125" style="4" customWidth="1"/>
    <col min="13" max="13" width="2.7109375" style="4" customWidth="1"/>
    <col min="14" max="19" width="2.5703125" style="4" customWidth="1"/>
    <col min="20" max="22" width="2.7109375" style="4" customWidth="1"/>
    <col min="23" max="23" width="8.7109375" style="4" customWidth="1"/>
    <col min="24" max="24" width="11" style="4"/>
    <col min="25" max="25" width="6.7109375" style="4" customWidth="1"/>
    <col min="26" max="26" width="11.42578125" style="4" customWidth="1"/>
    <col min="27" max="27" width="9.5703125" style="4" bestFit="1" customWidth="1"/>
    <col min="28" max="30" width="11" style="4"/>
    <col min="31" max="31" width="9" style="4" customWidth="1"/>
    <col min="32" max="32" width="11.7109375" style="4" customWidth="1"/>
    <col min="33" max="16384" width="11" style="4"/>
  </cols>
  <sheetData>
    <row r="1" spans="1:32" ht="13.7" customHeight="1">
      <c r="A1" s="133" t="s">
        <v>46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5"/>
      <c r="N1" s="5"/>
    </row>
    <row r="2" spans="1:32" ht="13.7" customHeight="1">
      <c r="A2" s="133" t="s">
        <v>50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5"/>
      <c r="N2" s="5"/>
    </row>
    <row r="3" spans="1:32" ht="13.7" customHeight="1">
      <c r="A3" s="6"/>
      <c r="B3" s="7"/>
      <c r="C3" s="7"/>
      <c r="D3" s="80"/>
      <c r="E3" s="80"/>
      <c r="F3" s="7"/>
      <c r="G3" s="80"/>
      <c r="H3" s="80"/>
      <c r="I3" s="80"/>
      <c r="J3" s="7"/>
      <c r="K3" s="7"/>
      <c r="L3" s="7"/>
      <c r="M3" s="5"/>
      <c r="N3" s="5"/>
    </row>
    <row r="4" spans="1:32" ht="13.7" customHeight="1">
      <c r="B4" s="9"/>
      <c r="D4" s="45" t="s">
        <v>48</v>
      </c>
      <c r="E4" s="80">
        <v>2011</v>
      </c>
      <c r="F4" s="11" t="s">
        <v>0</v>
      </c>
      <c r="G4" s="82"/>
      <c r="H4" s="82"/>
      <c r="I4" s="82"/>
      <c r="K4" s="12"/>
      <c r="L4" s="12"/>
      <c r="M4" s="5"/>
      <c r="N4" s="5"/>
    </row>
    <row r="5" spans="1:32" ht="13.7" customHeight="1">
      <c r="B5" s="9"/>
      <c r="D5" s="45" t="s">
        <v>53</v>
      </c>
      <c r="E5" s="80">
        <v>2071</v>
      </c>
      <c r="F5" s="13" t="s">
        <v>1</v>
      </c>
      <c r="G5" s="82"/>
      <c r="H5" s="82"/>
      <c r="I5" s="82"/>
      <c r="J5" s="11"/>
      <c r="K5" s="12"/>
      <c r="L5" s="12"/>
      <c r="M5" s="5"/>
      <c r="N5" s="5"/>
    </row>
    <row r="6" spans="1:32" ht="13.7" customHeight="1">
      <c r="A6" s="14" t="s">
        <v>63</v>
      </c>
      <c r="B6" s="9"/>
      <c r="C6" s="10"/>
      <c r="E6" s="47"/>
      <c r="F6" s="11"/>
      <c r="G6" s="82"/>
      <c r="H6" s="82"/>
      <c r="I6" s="82"/>
      <c r="J6" s="11"/>
      <c r="K6" s="12"/>
      <c r="L6" s="12"/>
      <c r="M6" s="5"/>
      <c r="N6" s="5"/>
    </row>
    <row r="7" spans="1:32" ht="13.7" customHeight="1">
      <c r="A7" s="15"/>
      <c r="C7" s="10"/>
      <c r="E7" s="81" t="s">
        <v>2</v>
      </c>
      <c r="F7" s="17" t="s">
        <v>3</v>
      </c>
      <c r="G7" s="81" t="s">
        <v>13</v>
      </c>
    </row>
    <row r="8" spans="1:32" ht="13.7" customHeight="1">
      <c r="A8" s="15"/>
      <c r="C8" s="10"/>
      <c r="D8" s="62" t="s">
        <v>4</v>
      </c>
      <c r="E8" s="63">
        <f>L77</f>
        <v>6520</v>
      </c>
      <c r="F8" s="63" t="s">
        <v>5</v>
      </c>
      <c r="G8" s="63">
        <f>F8+E8</f>
        <v>6520</v>
      </c>
      <c r="J8" s="64"/>
      <c r="K8" s="64"/>
      <c r="L8" s="64"/>
    </row>
    <row r="9" spans="1:32" ht="13.7" customHeight="1">
      <c r="A9" s="11"/>
      <c r="C9" s="10"/>
      <c r="D9" s="65" t="s">
        <v>6</v>
      </c>
      <c r="E9" s="66">
        <f>L78</f>
        <v>171624</v>
      </c>
      <c r="F9" s="66" t="s">
        <v>5</v>
      </c>
      <c r="G9" s="66">
        <f>F9+E9</f>
        <v>171624</v>
      </c>
      <c r="J9" s="64"/>
      <c r="K9" s="64"/>
      <c r="L9" s="64"/>
    </row>
    <row r="10" spans="1:32" ht="13.7" customHeight="1">
      <c r="A10" s="14" t="s">
        <v>47</v>
      </c>
      <c r="C10" s="13"/>
      <c r="F10" s="64"/>
      <c r="J10" s="64"/>
      <c r="K10" s="64"/>
      <c r="L10" s="64"/>
    </row>
    <row r="11" spans="1:32" ht="13.7" customHeight="1">
      <c r="C11" s="18"/>
      <c r="D11" s="67"/>
      <c r="E11" s="68"/>
      <c r="F11" s="68"/>
      <c r="G11" s="68"/>
      <c r="H11" s="68"/>
      <c r="I11" s="68"/>
      <c r="J11" s="67"/>
      <c r="K11" s="69"/>
      <c r="L11" s="70" t="s">
        <v>55</v>
      </c>
      <c r="M11" s="19"/>
      <c r="N11" s="20"/>
    </row>
    <row r="12" spans="1:32" s="24" customFormat="1">
      <c r="A12" s="21"/>
      <c r="B12" s="22"/>
      <c r="C12" s="93"/>
      <c r="D12" s="135" t="s">
        <v>7</v>
      </c>
      <c r="E12" s="135"/>
      <c r="F12" s="134" t="s">
        <v>8</v>
      </c>
      <c r="G12" s="134"/>
      <c r="H12" s="134" t="s">
        <v>9</v>
      </c>
      <c r="I12" s="134"/>
      <c r="J12" s="134" t="s">
        <v>8</v>
      </c>
      <c r="K12" s="134"/>
      <c r="L12" s="134"/>
      <c r="M12" s="127"/>
      <c r="N12" s="127"/>
      <c r="O12" s="127"/>
      <c r="P12" s="127"/>
      <c r="Q12" s="128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9"/>
      <c r="AC12" s="129"/>
      <c r="AD12" s="129"/>
      <c r="AE12" s="129"/>
      <c r="AF12" s="129"/>
    </row>
    <row r="13" spans="1:32" s="24" customFormat="1">
      <c r="A13" s="25"/>
      <c r="B13" s="26"/>
      <c r="C13" s="93" t="s">
        <v>10</v>
      </c>
      <c r="D13" s="134" t="s">
        <v>59</v>
      </c>
      <c r="E13" s="134"/>
      <c r="F13" s="134" t="s">
        <v>60</v>
      </c>
      <c r="G13" s="134"/>
      <c r="H13" s="134" t="s">
        <v>60</v>
      </c>
      <c r="I13" s="134"/>
      <c r="J13" s="134" t="s">
        <v>64</v>
      </c>
      <c r="K13" s="134"/>
      <c r="L13" s="134"/>
      <c r="M13" s="130"/>
      <c r="N13" s="130"/>
      <c r="O13" s="130"/>
      <c r="P13" s="130"/>
      <c r="Q13" s="131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2"/>
      <c r="AC13" s="132"/>
      <c r="AD13" s="132"/>
      <c r="AE13" s="132"/>
      <c r="AF13" s="132"/>
    </row>
    <row r="14" spans="1:32" s="24" customFormat="1">
      <c r="A14" s="27"/>
      <c r="B14" s="28"/>
      <c r="C14" s="94"/>
      <c r="D14" s="71" t="s">
        <v>11</v>
      </c>
      <c r="E14" s="71" t="s">
        <v>12</v>
      </c>
      <c r="F14" s="71" t="s">
        <v>11</v>
      </c>
      <c r="G14" s="71" t="s">
        <v>12</v>
      </c>
      <c r="H14" s="71" t="s">
        <v>11</v>
      </c>
      <c r="I14" s="71" t="s">
        <v>12</v>
      </c>
      <c r="J14" s="71" t="s">
        <v>11</v>
      </c>
      <c r="K14" s="71" t="s">
        <v>12</v>
      </c>
      <c r="L14" s="71" t="s">
        <v>13</v>
      </c>
      <c r="M14" s="95"/>
      <c r="N14" s="95"/>
      <c r="O14" s="95"/>
      <c r="P14" s="95"/>
      <c r="Q14" s="100"/>
      <c r="R14" s="95"/>
      <c r="S14" s="95"/>
      <c r="T14" s="95"/>
      <c r="U14" s="95"/>
      <c r="V14" s="100"/>
      <c r="W14" s="95"/>
      <c r="X14" s="95"/>
      <c r="Y14" s="95"/>
      <c r="Z14" s="95"/>
      <c r="AA14" s="100"/>
      <c r="AB14" s="96"/>
      <c r="AC14" s="96"/>
      <c r="AD14" s="96"/>
      <c r="AE14" s="96"/>
      <c r="AF14" s="101"/>
    </row>
    <row r="15" spans="1:32" s="24" customFormat="1" ht="13.35" customHeight="1">
      <c r="A15" s="25"/>
      <c r="B15" s="26"/>
      <c r="C15" s="23"/>
      <c r="D15" s="102"/>
      <c r="E15" s="72"/>
      <c r="F15" s="102"/>
      <c r="G15" s="72"/>
      <c r="H15" s="102"/>
      <c r="I15" s="72"/>
      <c r="J15" s="102"/>
      <c r="K15" s="72"/>
      <c r="L15" s="72"/>
    </row>
    <row r="16" spans="1:32" ht="13.7" customHeight="1">
      <c r="B16" s="29"/>
      <c r="C16" s="30" t="s">
        <v>14</v>
      </c>
      <c r="D16" s="47"/>
      <c r="F16" s="47"/>
      <c r="H16" s="47"/>
      <c r="J16" s="47"/>
      <c r="K16" s="64"/>
      <c r="L16" s="64"/>
    </row>
    <row r="17" spans="1:32" ht="27" customHeight="1">
      <c r="A17" s="1" t="s">
        <v>15</v>
      </c>
      <c r="B17" s="31">
        <v>2011</v>
      </c>
      <c r="C17" s="32" t="s">
        <v>0</v>
      </c>
      <c r="D17" s="47"/>
      <c r="E17" s="73"/>
      <c r="F17" s="47"/>
      <c r="H17" s="47"/>
      <c r="I17" s="73"/>
      <c r="J17" s="47"/>
      <c r="K17" s="73"/>
      <c r="L17" s="64"/>
    </row>
    <row r="18" spans="1:32" ht="13.7" customHeight="1">
      <c r="A18" s="1"/>
      <c r="B18" s="33">
        <v>2</v>
      </c>
      <c r="C18" s="34" t="s">
        <v>16</v>
      </c>
      <c r="D18" s="47"/>
      <c r="F18" s="47"/>
      <c r="H18" s="47"/>
      <c r="J18" s="47"/>
      <c r="K18" s="64"/>
      <c r="L18" s="64"/>
    </row>
    <row r="19" spans="1:32" ht="13.7" customHeight="1">
      <c r="A19" s="1"/>
      <c r="B19" s="35">
        <v>2.101</v>
      </c>
      <c r="C19" s="32" t="s">
        <v>17</v>
      </c>
      <c r="D19" s="47"/>
      <c r="F19" s="47"/>
      <c r="H19" s="47"/>
      <c r="J19" s="47"/>
      <c r="K19" s="64"/>
      <c r="L19" s="64"/>
    </row>
    <row r="20" spans="1:32" ht="13.7" customHeight="1">
      <c r="A20" s="1"/>
      <c r="B20" s="36">
        <v>60</v>
      </c>
      <c r="C20" s="37" t="s">
        <v>58</v>
      </c>
      <c r="D20" s="47"/>
      <c r="E20" s="74"/>
      <c r="F20" s="75"/>
      <c r="G20" s="74"/>
      <c r="H20" s="75"/>
      <c r="I20" s="74"/>
      <c r="J20" s="75"/>
      <c r="K20" s="74"/>
      <c r="L20" s="74"/>
    </row>
    <row r="21" spans="1:32" s="40" customFormat="1" ht="13.7" customHeight="1">
      <c r="A21" s="1"/>
      <c r="B21" s="103" t="s">
        <v>18</v>
      </c>
      <c r="C21" s="37" t="s">
        <v>57</v>
      </c>
      <c r="D21" s="79">
        <v>0</v>
      </c>
      <c r="E21" s="104">
        <v>2237</v>
      </c>
      <c r="F21" s="79">
        <v>0</v>
      </c>
      <c r="G21" s="105">
        <v>2394</v>
      </c>
      <c r="H21" s="79">
        <v>0</v>
      </c>
      <c r="I21" s="105">
        <v>2794</v>
      </c>
      <c r="J21" s="79">
        <v>0</v>
      </c>
      <c r="K21" s="105">
        <v>2920</v>
      </c>
      <c r="L21" s="38">
        <f>SUM(J21:K21)</f>
        <v>2920</v>
      </c>
      <c r="W21" s="124"/>
      <c r="X21" s="124"/>
      <c r="Y21" s="124"/>
      <c r="Z21" s="124"/>
      <c r="AA21" s="124"/>
    </row>
    <row r="22" spans="1:32" s="40" customFormat="1" ht="13.7" customHeight="1">
      <c r="A22" s="1"/>
      <c r="B22" s="106" t="s">
        <v>19</v>
      </c>
      <c r="C22" s="37" t="s">
        <v>27</v>
      </c>
      <c r="D22" s="79">
        <v>0</v>
      </c>
      <c r="E22" s="107">
        <v>3595</v>
      </c>
      <c r="F22" s="83">
        <v>0</v>
      </c>
      <c r="G22" s="108">
        <v>3600</v>
      </c>
      <c r="H22" s="83">
        <v>0</v>
      </c>
      <c r="I22" s="109">
        <v>4100</v>
      </c>
      <c r="J22" s="83">
        <v>0</v>
      </c>
      <c r="K22" s="108">
        <v>3600</v>
      </c>
      <c r="L22" s="87">
        <f>SUM(J22:K22)</f>
        <v>3600</v>
      </c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3.7" customHeight="1">
      <c r="A23" s="1" t="s">
        <v>13</v>
      </c>
      <c r="B23" s="36">
        <v>60</v>
      </c>
      <c r="C23" s="37" t="s">
        <v>58</v>
      </c>
      <c r="D23" s="88">
        <f t="shared" ref="D23:L23" si="0">SUM(D21:D22)</f>
        <v>0</v>
      </c>
      <c r="E23" s="89">
        <f t="shared" si="0"/>
        <v>5832</v>
      </c>
      <c r="F23" s="83">
        <f t="shared" si="0"/>
        <v>0</v>
      </c>
      <c r="G23" s="89">
        <f t="shared" si="0"/>
        <v>5994</v>
      </c>
      <c r="H23" s="83">
        <f t="shared" si="0"/>
        <v>0</v>
      </c>
      <c r="I23" s="89">
        <f t="shared" si="0"/>
        <v>6894</v>
      </c>
      <c r="J23" s="83">
        <f t="shared" si="0"/>
        <v>0</v>
      </c>
      <c r="K23" s="89">
        <f t="shared" ref="K23" si="1">SUM(K21:K22)</f>
        <v>6520</v>
      </c>
      <c r="L23" s="89">
        <f t="shared" si="0"/>
        <v>6520</v>
      </c>
      <c r="M23" s="40"/>
    </row>
    <row r="24" spans="1:32" ht="13.35" customHeight="1">
      <c r="A24" s="41"/>
      <c r="B24" s="36"/>
      <c r="C24" s="37"/>
      <c r="D24" s="43"/>
      <c r="E24" s="43"/>
      <c r="F24" s="42"/>
      <c r="G24" s="44"/>
      <c r="H24" s="42"/>
      <c r="I24" s="44"/>
      <c r="J24" s="42"/>
      <c r="K24" s="44"/>
      <c r="L24" s="43"/>
      <c r="M24" s="40"/>
    </row>
    <row r="25" spans="1:32" ht="13.7" customHeight="1">
      <c r="A25" s="41"/>
      <c r="B25" s="2">
        <v>61</v>
      </c>
      <c r="C25" s="34" t="s">
        <v>20</v>
      </c>
      <c r="D25" s="43"/>
      <c r="E25" s="43"/>
      <c r="F25" s="42"/>
      <c r="G25" s="44"/>
      <c r="H25" s="42"/>
      <c r="I25" s="44"/>
      <c r="J25" s="42"/>
      <c r="K25" s="44"/>
      <c r="L25" s="43"/>
      <c r="M25" s="40"/>
    </row>
    <row r="26" spans="1:32" ht="13.7" customHeight="1">
      <c r="A26" s="41"/>
      <c r="B26" s="110" t="s">
        <v>21</v>
      </c>
      <c r="C26" s="34" t="s">
        <v>51</v>
      </c>
      <c r="D26" s="79">
        <v>0</v>
      </c>
      <c r="E26" s="111">
        <v>5000</v>
      </c>
      <c r="F26" s="79">
        <v>0</v>
      </c>
      <c r="G26" s="112">
        <v>3500</v>
      </c>
      <c r="H26" s="79">
        <v>0</v>
      </c>
      <c r="I26" s="113">
        <v>3500</v>
      </c>
      <c r="J26" s="79">
        <v>0</v>
      </c>
      <c r="K26" s="112">
        <v>3500</v>
      </c>
      <c r="L26" s="46">
        <f>SUM(J26:K26)</f>
        <v>3500</v>
      </c>
      <c r="M26" s="40"/>
      <c r="W26" s="125"/>
      <c r="X26" s="125"/>
      <c r="Y26" s="125"/>
      <c r="Z26" s="125"/>
      <c r="AA26" s="124"/>
      <c r="AB26" s="125"/>
      <c r="AC26" s="125"/>
      <c r="AD26" s="125"/>
      <c r="AE26" s="125"/>
      <c r="AF26" s="125"/>
    </row>
    <row r="27" spans="1:32" ht="13.7" customHeight="1">
      <c r="A27" s="41"/>
      <c r="B27" s="110" t="s">
        <v>22</v>
      </c>
      <c r="C27" s="34" t="s">
        <v>56</v>
      </c>
      <c r="D27" s="79">
        <v>0</v>
      </c>
      <c r="E27" s="111">
        <v>3700</v>
      </c>
      <c r="F27" s="79">
        <v>0</v>
      </c>
      <c r="G27" s="112">
        <v>3000</v>
      </c>
      <c r="H27" s="79">
        <v>0</v>
      </c>
      <c r="I27" s="113">
        <v>3000</v>
      </c>
      <c r="J27" s="79">
        <v>0</v>
      </c>
      <c r="K27" s="112">
        <v>3000</v>
      </c>
      <c r="L27" s="46">
        <f>SUM(J27:K27)</f>
        <v>3000</v>
      </c>
      <c r="M27" s="40"/>
      <c r="W27" s="125"/>
      <c r="X27" s="125"/>
      <c r="Y27" s="125"/>
      <c r="Z27" s="125"/>
      <c r="AA27" s="124"/>
      <c r="AB27" s="125"/>
      <c r="AC27" s="125"/>
      <c r="AD27" s="125"/>
      <c r="AE27" s="125"/>
      <c r="AF27" s="125"/>
    </row>
    <row r="28" spans="1:32" ht="27.95" customHeight="1">
      <c r="A28" s="41"/>
      <c r="B28" s="110" t="s">
        <v>61</v>
      </c>
      <c r="C28" s="34" t="s">
        <v>62</v>
      </c>
      <c r="D28" s="79">
        <v>0</v>
      </c>
      <c r="E28" s="79">
        <v>0</v>
      </c>
      <c r="F28" s="79">
        <v>0</v>
      </c>
      <c r="G28" s="113">
        <v>1840</v>
      </c>
      <c r="H28" s="79">
        <v>0</v>
      </c>
      <c r="I28" s="113">
        <v>1840</v>
      </c>
      <c r="J28" s="79">
        <v>0</v>
      </c>
      <c r="K28" s="113">
        <v>1000</v>
      </c>
      <c r="L28" s="46">
        <f>SUM(J28:K28)</f>
        <v>1000</v>
      </c>
      <c r="M28" s="40"/>
      <c r="W28" s="125"/>
      <c r="X28" s="125"/>
      <c r="Y28" s="125"/>
      <c r="Z28" s="125"/>
      <c r="AA28" s="124"/>
      <c r="AB28" s="125"/>
      <c r="AC28" s="125"/>
      <c r="AD28" s="125"/>
      <c r="AE28" s="125"/>
      <c r="AF28" s="125"/>
    </row>
    <row r="29" spans="1:32" ht="13.7" customHeight="1">
      <c r="A29" s="1" t="s">
        <v>13</v>
      </c>
      <c r="B29" s="2">
        <v>61</v>
      </c>
      <c r="C29" s="34" t="s">
        <v>20</v>
      </c>
      <c r="D29" s="88">
        <f t="shared" ref="D29:L29" si="2">SUM(D26:D28)</f>
        <v>0</v>
      </c>
      <c r="E29" s="90">
        <f t="shared" si="2"/>
        <v>8700</v>
      </c>
      <c r="F29" s="88">
        <f t="shared" si="2"/>
        <v>0</v>
      </c>
      <c r="G29" s="90">
        <f t="shared" si="2"/>
        <v>8340</v>
      </c>
      <c r="H29" s="88">
        <f t="shared" si="2"/>
        <v>0</v>
      </c>
      <c r="I29" s="90">
        <f t="shared" si="2"/>
        <v>8340</v>
      </c>
      <c r="J29" s="88">
        <f t="shared" si="2"/>
        <v>0</v>
      </c>
      <c r="K29" s="90">
        <f t="shared" ref="K29" si="3">SUM(K26:K28)</f>
        <v>7500</v>
      </c>
      <c r="L29" s="90">
        <f t="shared" si="2"/>
        <v>7500</v>
      </c>
      <c r="M29" s="40"/>
    </row>
    <row r="30" spans="1:32" ht="13.35" customHeight="1">
      <c r="A30" s="41"/>
      <c r="B30" s="36"/>
      <c r="C30" s="37"/>
      <c r="D30" s="42"/>
      <c r="E30" s="43"/>
      <c r="F30" s="42"/>
      <c r="G30" s="44"/>
      <c r="H30" s="42"/>
      <c r="I30" s="44"/>
      <c r="J30" s="42"/>
      <c r="K30" s="44"/>
      <c r="L30" s="43"/>
      <c r="M30" s="40"/>
    </row>
    <row r="31" spans="1:32" ht="13.7" customHeight="1">
      <c r="A31" s="1"/>
      <c r="B31" s="2">
        <v>62</v>
      </c>
      <c r="C31" s="34" t="s">
        <v>23</v>
      </c>
      <c r="D31" s="47"/>
      <c r="E31" s="45"/>
      <c r="F31" s="47"/>
      <c r="G31" s="45"/>
      <c r="H31" s="47"/>
      <c r="I31" s="45"/>
      <c r="J31" s="47"/>
      <c r="K31" s="45"/>
      <c r="L31" s="46"/>
      <c r="M31" s="40"/>
    </row>
    <row r="32" spans="1:32" ht="13.7" customHeight="1">
      <c r="A32" s="1"/>
      <c r="B32" s="114" t="s">
        <v>24</v>
      </c>
      <c r="C32" s="34" t="s">
        <v>25</v>
      </c>
      <c r="D32" s="79">
        <v>0</v>
      </c>
      <c r="E32" s="111">
        <v>10222</v>
      </c>
      <c r="F32" s="79">
        <v>0</v>
      </c>
      <c r="G32" s="86">
        <v>11154</v>
      </c>
      <c r="H32" s="79">
        <v>0</v>
      </c>
      <c r="I32" s="86">
        <v>11154</v>
      </c>
      <c r="J32" s="79">
        <v>0</v>
      </c>
      <c r="K32" s="86">
        <v>9774</v>
      </c>
      <c r="L32" s="43">
        <f>SUM(J32:K32)</f>
        <v>9774</v>
      </c>
      <c r="M32" s="40"/>
      <c r="W32" s="125"/>
      <c r="X32" s="125"/>
      <c r="Y32" s="125"/>
      <c r="Z32" s="125"/>
      <c r="AA32" s="124"/>
    </row>
    <row r="33" spans="1:32" ht="13.7" customHeight="1">
      <c r="A33" s="1"/>
      <c r="B33" s="110" t="s">
        <v>26</v>
      </c>
      <c r="C33" s="34" t="s">
        <v>27</v>
      </c>
      <c r="D33" s="79">
        <v>0</v>
      </c>
      <c r="E33" s="111">
        <v>831</v>
      </c>
      <c r="F33" s="79">
        <v>0</v>
      </c>
      <c r="G33" s="86">
        <v>2500</v>
      </c>
      <c r="H33" s="79">
        <v>0</v>
      </c>
      <c r="I33" s="115">
        <v>2500</v>
      </c>
      <c r="J33" s="79">
        <v>0</v>
      </c>
      <c r="K33" s="86">
        <v>2500</v>
      </c>
      <c r="L33" s="43">
        <f>SUM(J33:K33)</f>
        <v>2500</v>
      </c>
      <c r="M33" s="40"/>
      <c r="W33" s="125"/>
      <c r="X33" s="125"/>
      <c r="Y33" s="125"/>
      <c r="Z33" s="125"/>
      <c r="AA33" s="124"/>
      <c r="AB33" s="125"/>
      <c r="AC33" s="125"/>
      <c r="AD33" s="125"/>
      <c r="AE33" s="125"/>
      <c r="AF33" s="125"/>
    </row>
    <row r="34" spans="1:32" ht="13.7" customHeight="1">
      <c r="A34" s="49"/>
      <c r="B34" s="116" t="s">
        <v>28</v>
      </c>
      <c r="C34" s="99" t="s">
        <v>29</v>
      </c>
      <c r="D34" s="83">
        <v>0</v>
      </c>
      <c r="E34" s="117">
        <v>1000</v>
      </c>
      <c r="F34" s="83">
        <v>0</v>
      </c>
      <c r="G34" s="85">
        <v>3000</v>
      </c>
      <c r="H34" s="83">
        <v>0</v>
      </c>
      <c r="I34" s="118">
        <v>3000</v>
      </c>
      <c r="J34" s="83">
        <v>0</v>
      </c>
      <c r="K34" s="85">
        <v>3000</v>
      </c>
      <c r="L34" s="48">
        <f>SUM(J34:K34)</f>
        <v>3000</v>
      </c>
      <c r="M34" s="40"/>
      <c r="W34" s="125"/>
      <c r="X34" s="125"/>
      <c r="Y34" s="125"/>
      <c r="Z34" s="125"/>
      <c r="AA34" s="124"/>
      <c r="AB34" s="125"/>
      <c r="AC34" s="125"/>
      <c r="AD34" s="125"/>
      <c r="AE34" s="125"/>
      <c r="AF34" s="125"/>
    </row>
    <row r="35" spans="1:32" ht="13.7" customHeight="1">
      <c r="A35" s="1" t="s">
        <v>13</v>
      </c>
      <c r="B35" s="2">
        <v>62</v>
      </c>
      <c r="C35" s="34" t="s">
        <v>23</v>
      </c>
      <c r="D35" s="83">
        <f t="shared" ref="D35:L35" si="4">SUM(D32:D34)</f>
        <v>0</v>
      </c>
      <c r="E35" s="91">
        <f t="shared" si="4"/>
        <v>12053</v>
      </c>
      <c r="F35" s="83">
        <f t="shared" si="4"/>
        <v>0</v>
      </c>
      <c r="G35" s="91">
        <f t="shared" si="4"/>
        <v>16654</v>
      </c>
      <c r="H35" s="83">
        <f t="shared" si="4"/>
        <v>0</v>
      </c>
      <c r="I35" s="91">
        <f t="shared" si="4"/>
        <v>16654</v>
      </c>
      <c r="J35" s="83">
        <f t="shared" si="4"/>
        <v>0</v>
      </c>
      <c r="K35" s="91">
        <f t="shared" ref="K35" si="5">SUM(K32:K34)</f>
        <v>15274</v>
      </c>
      <c r="L35" s="91">
        <f t="shared" si="4"/>
        <v>15274</v>
      </c>
      <c r="M35" s="40"/>
    </row>
    <row r="36" spans="1:32" s="52" customFormat="1" ht="13.7" customHeight="1">
      <c r="A36" s="1" t="s">
        <v>13</v>
      </c>
      <c r="B36" s="35">
        <v>2.101</v>
      </c>
      <c r="C36" s="32" t="s">
        <v>17</v>
      </c>
      <c r="D36" s="88">
        <f t="shared" ref="D36:L36" si="6">D35+D29+D23</f>
        <v>0</v>
      </c>
      <c r="E36" s="91">
        <f t="shared" si="6"/>
        <v>26585</v>
      </c>
      <c r="F36" s="83">
        <f t="shared" si="6"/>
        <v>0</v>
      </c>
      <c r="G36" s="91">
        <f t="shared" si="6"/>
        <v>30988</v>
      </c>
      <c r="H36" s="83">
        <f t="shared" si="6"/>
        <v>0</v>
      </c>
      <c r="I36" s="91">
        <f t="shared" si="6"/>
        <v>31888</v>
      </c>
      <c r="J36" s="83">
        <f t="shared" si="6"/>
        <v>0</v>
      </c>
      <c r="K36" s="91">
        <f t="shared" ref="K36" si="7">K35+K29+K23</f>
        <v>29294</v>
      </c>
      <c r="L36" s="91">
        <f t="shared" si="6"/>
        <v>29294</v>
      </c>
      <c r="M36" s="40"/>
    </row>
    <row r="37" spans="1:32" s="52" customFormat="1">
      <c r="A37" s="1"/>
      <c r="B37" s="31"/>
      <c r="C37" s="32"/>
      <c r="D37" s="42"/>
      <c r="E37" s="43"/>
      <c r="F37" s="42"/>
      <c r="G37" s="43"/>
      <c r="H37" s="42"/>
      <c r="I37" s="43"/>
      <c r="J37" s="42"/>
      <c r="K37" s="43"/>
      <c r="L37" s="43"/>
      <c r="M37" s="40"/>
    </row>
    <row r="38" spans="1:32">
      <c r="A38" s="1"/>
      <c r="B38" s="35">
        <v>2.1030000000000002</v>
      </c>
      <c r="C38" s="32" t="s">
        <v>30</v>
      </c>
      <c r="D38" s="47"/>
      <c r="E38" s="45"/>
      <c r="F38" s="47"/>
      <c r="G38" s="45"/>
      <c r="H38" s="47"/>
      <c r="I38" s="45"/>
      <c r="J38" s="47"/>
      <c r="K38" s="45"/>
      <c r="L38" s="46"/>
      <c r="M38" s="40"/>
    </row>
    <row r="39" spans="1:32">
      <c r="A39" s="1"/>
      <c r="B39" s="2">
        <v>63</v>
      </c>
      <c r="C39" s="34" t="s">
        <v>31</v>
      </c>
      <c r="D39" s="47"/>
      <c r="E39" s="45"/>
      <c r="F39" s="47"/>
      <c r="G39" s="45"/>
      <c r="H39" s="47"/>
      <c r="I39" s="45"/>
      <c r="J39" s="47"/>
      <c r="K39" s="45"/>
      <c r="L39" s="46"/>
      <c r="M39" s="40"/>
    </row>
    <row r="40" spans="1:32">
      <c r="A40" s="1"/>
      <c r="B40" s="119" t="s">
        <v>32</v>
      </c>
      <c r="C40" s="34" t="s">
        <v>25</v>
      </c>
      <c r="D40" s="79">
        <v>0</v>
      </c>
      <c r="E40" s="120">
        <v>73501</v>
      </c>
      <c r="F40" s="84">
        <v>0</v>
      </c>
      <c r="G40" s="112">
        <v>85030</v>
      </c>
      <c r="H40" s="84">
        <v>0</v>
      </c>
      <c r="I40" s="112">
        <v>85030</v>
      </c>
      <c r="J40" s="79">
        <v>0</v>
      </c>
      <c r="K40" s="112">
        <v>90607</v>
      </c>
      <c r="L40" s="46">
        <f>SUM(J40:K40)</f>
        <v>90607</v>
      </c>
      <c r="M40" s="40"/>
      <c r="W40" s="125"/>
      <c r="X40" s="125"/>
      <c r="Y40" s="125"/>
      <c r="Z40" s="125"/>
      <c r="AA40" s="124"/>
      <c r="AD40" s="97"/>
      <c r="AE40" s="97"/>
      <c r="AF40" s="98"/>
    </row>
    <row r="41" spans="1:32">
      <c r="A41" s="1"/>
      <c r="B41" s="121" t="s">
        <v>33</v>
      </c>
      <c r="C41" s="34" t="s">
        <v>27</v>
      </c>
      <c r="D41" s="79">
        <v>0</v>
      </c>
      <c r="E41" s="120">
        <v>1236</v>
      </c>
      <c r="F41" s="84">
        <v>0</v>
      </c>
      <c r="G41" s="112">
        <v>2000</v>
      </c>
      <c r="H41" s="84">
        <v>0</v>
      </c>
      <c r="I41" s="113">
        <v>2000</v>
      </c>
      <c r="J41" s="79">
        <v>0</v>
      </c>
      <c r="K41" s="112">
        <v>2000</v>
      </c>
      <c r="L41" s="46">
        <f>SUM(J41:K41)</f>
        <v>2000</v>
      </c>
      <c r="M41" s="40"/>
      <c r="W41" s="125"/>
      <c r="X41" s="125"/>
      <c r="Y41" s="125"/>
      <c r="Z41" s="125"/>
      <c r="AA41" s="124"/>
      <c r="AB41" s="125"/>
      <c r="AC41" s="125"/>
      <c r="AD41" s="125"/>
      <c r="AE41" s="125"/>
      <c r="AF41" s="125"/>
    </row>
    <row r="42" spans="1:32">
      <c r="A42" s="1"/>
      <c r="B42" s="121" t="s">
        <v>34</v>
      </c>
      <c r="C42" s="34" t="s">
        <v>35</v>
      </c>
      <c r="D42" s="79">
        <v>0</v>
      </c>
      <c r="E42" s="111">
        <v>19498</v>
      </c>
      <c r="F42" s="79">
        <v>0</v>
      </c>
      <c r="G42" s="86">
        <v>25500</v>
      </c>
      <c r="H42" s="79">
        <v>0</v>
      </c>
      <c r="I42" s="86">
        <v>28500</v>
      </c>
      <c r="J42" s="79">
        <v>0</v>
      </c>
      <c r="K42" s="86">
        <v>25500</v>
      </c>
      <c r="L42" s="43">
        <f>SUM(J42:K42)</f>
        <v>25500</v>
      </c>
      <c r="M42" s="40"/>
      <c r="W42" s="125"/>
      <c r="X42" s="125"/>
      <c r="Y42" s="125"/>
      <c r="Z42" s="125"/>
      <c r="AA42" s="124"/>
      <c r="AB42" s="125"/>
      <c r="AC42" s="125"/>
      <c r="AD42" s="125"/>
      <c r="AE42" s="125"/>
      <c r="AF42" s="125"/>
    </row>
    <row r="43" spans="1:32">
      <c r="A43" s="1"/>
      <c r="B43" s="121" t="s">
        <v>36</v>
      </c>
      <c r="C43" s="34" t="s">
        <v>29</v>
      </c>
      <c r="D43" s="79">
        <v>0</v>
      </c>
      <c r="E43" s="120">
        <v>1997</v>
      </c>
      <c r="F43" s="84">
        <v>0</v>
      </c>
      <c r="G43" s="86">
        <v>3000</v>
      </c>
      <c r="H43" s="84">
        <v>0</v>
      </c>
      <c r="I43" s="115">
        <v>3000</v>
      </c>
      <c r="J43" s="79">
        <v>0</v>
      </c>
      <c r="K43" s="86">
        <v>3000</v>
      </c>
      <c r="L43" s="43">
        <f>SUM(J43:K43)</f>
        <v>3000</v>
      </c>
      <c r="M43" s="40"/>
      <c r="W43" s="125"/>
      <c r="X43" s="125"/>
      <c r="Y43" s="125"/>
      <c r="Z43" s="125"/>
      <c r="AA43" s="124"/>
      <c r="AB43" s="125"/>
      <c r="AC43" s="125"/>
      <c r="AD43" s="125"/>
      <c r="AE43" s="125"/>
      <c r="AF43" s="125"/>
    </row>
    <row r="44" spans="1:32">
      <c r="A44" s="1" t="s">
        <v>13</v>
      </c>
      <c r="B44" s="2">
        <v>63</v>
      </c>
      <c r="C44" s="34" t="s">
        <v>31</v>
      </c>
      <c r="D44" s="88">
        <f t="shared" ref="D44:L44" si="8">SUM(D40:D43)</f>
        <v>0</v>
      </c>
      <c r="E44" s="90">
        <f t="shared" si="8"/>
        <v>96232</v>
      </c>
      <c r="F44" s="88">
        <f t="shared" si="8"/>
        <v>0</v>
      </c>
      <c r="G44" s="90">
        <f t="shared" si="8"/>
        <v>115530</v>
      </c>
      <c r="H44" s="88">
        <f t="shared" si="8"/>
        <v>0</v>
      </c>
      <c r="I44" s="90">
        <f t="shared" si="8"/>
        <v>118530</v>
      </c>
      <c r="J44" s="88">
        <f t="shared" si="8"/>
        <v>0</v>
      </c>
      <c r="K44" s="90">
        <f t="shared" ref="K44" si="9">SUM(K40:K43)</f>
        <v>121107</v>
      </c>
      <c r="L44" s="90">
        <f t="shared" si="8"/>
        <v>121107</v>
      </c>
      <c r="M44" s="40"/>
    </row>
    <row r="45" spans="1:32" s="52" customFormat="1">
      <c r="A45" s="1" t="s">
        <v>13</v>
      </c>
      <c r="B45" s="35">
        <v>2.1030000000000002</v>
      </c>
      <c r="C45" s="32" t="s">
        <v>30</v>
      </c>
      <c r="D45" s="88">
        <f t="shared" ref="D45:L45" si="10">D44</f>
        <v>0</v>
      </c>
      <c r="E45" s="91">
        <f t="shared" si="10"/>
        <v>96232</v>
      </c>
      <c r="F45" s="83">
        <f t="shared" si="10"/>
        <v>0</v>
      </c>
      <c r="G45" s="91">
        <f t="shared" si="10"/>
        <v>115530</v>
      </c>
      <c r="H45" s="83">
        <f t="shared" si="10"/>
        <v>0</v>
      </c>
      <c r="I45" s="91">
        <f t="shared" si="10"/>
        <v>118530</v>
      </c>
      <c r="J45" s="83">
        <f t="shared" si="10"/>
        <v>0</v>
      </c>
      <c r="K45" s="91">
        <f t="shared" ref="K45" si="11">K44</f>
        <v>121107</v>
      </c>
      <c r="L45" s="91">
        <f t="shared" si="10"/>
        <v>121107</v>
      </c>
      <c r="M45" s="40"/>
    </row>
    <row r="46" spans="1:32" s="52" customFormat="1" ht="15" customHeight="1">
      <c r="A46" s="1"/>
      <c r="B46" s="31"/>
      <c r="C46" s="32"/>
      <c r="D46" s="42"/>
      <c r="E46" s="43"/>
      <c r="F46" s="42"/>
      <c r="G46" s="43"/>
      <c r="H46" s="42"/>
      <c r="I46" s="43"/>
      <c r="J46" s="42"/>
      <c r="K46" s="43"/>
      <c r="L46" s="43"/>
      <c r="M46" s="40"/>
    </row>
    <row r="47" spans="1:32">
      <c r="A47" s="1"/>
      <c r="B47" s="35">
        <v>2.1040000000000001</v>
      </c>
      <c r="C47" s="32" t="s">
        <v>37</v>
      </c>
      <c r="D47" s="47"/>
      <c r="E47" s="45"/>
      <c r="F47" s="47"/>
      <c r="G47" s="45"/>
      <c r="H47" s="47"/>
      <c r="I47" s="45"/>
      <c r="J47" s="47"/>
      <c r="K47" s="45"/>
      <c r="L47" s="46"/>
      <c r="M47" s="40"/>
    </row>
    <row r="48" spans="1:32">
      <c r="A48" s="1"/>
      <c r="B48" s="2">
        <v>63</v>
      </c>
      <c r="C48" s="34" t="s">
        <v>31</v>
      </c>
      <c r="D48" s="47"/>
      <c r="E48" s="45"/>
      <c r="F48" s="47"/>
      <c r="G48" s="45"/>
      <c r="H48" s="47"/>
      <c r="I48" s="45"/>
      <c r="J48" s="47"/>
      <c r="K48" s="45"/>
      <c r="L48" s="46"/>
      <c r="M48" s="40"/>
    </row>
    <row r="49" spans="1:32">
      <c r="A49" s="1"/>
      <c r="B49" s="119" t="s">
        <v>32</v>
      </c>
      <c r="C49" s="34" t="s">
        <v>25</v>
      </c>
      <c r="D49" s="79">
        <v>0</v>
      </c>
      <c r="E49" s="120">
        <v>7943</v>
      </c>
      <c r="F49" s="84">
        <v>0</v>
      </c>
      <c r="G49" s="112">
        <v>8650</v>
      </c>
      <c r="H49" s="84">
        <v>0</v>
      </c>
      <c r="I49" s="112">
        <v>8650</v>
      </c>
      <c r="J49" s="79">
        <v>0</v>
      </c>
      <c r="K49" s="112">
        <v>9682</v>
      </c>
      <c r="L49" s="46">
        <f>SUM(J49:K49)</f>
        <v>9682</v>
      </c>
      <c r="M49" s="40"/>
      <c r="W49" s="125"/>
      <c r="X49" s="125"/>
      <c r="Y49" s="125"/>
      <c r="Z49" s="125"/>
      <c r="AA49" s="124"/>
      <c r="AF49" s="98"/>
    </row>
    <row r="50" spans="1:32">
      <c r="A50" s="1"/>
      <c r="B50" s="119" t="s">
        <v>33</v>
      </c>
      <c r="C50" s="34" t="s">
        <v>27</v>
      </c>
      <c r="D50" s="79">
        <v>0</v>
      </c>
      <c r="E50" s="120">
        <v>46</v>
      </c>
      <c r="F50" s="84">
        <v>0</v>
      </c>
      <c r="G50" s="112">
        <v>100</v>
      </c>
      <c r="H50" s="84">
        <v>0</v>
      </c>
      <c r="I50" s="113">
        <v>100</v>
      </c>
      <c r="J50" s="79">
        <v>0</v>
      </c>
      <c r="K50" s="112">
        <v>100</v>
      </c>
      <c r="L50" s="46">
        <f>SUM(J50:K50)</f>
        <v>100</v>
      </c>
      <c r="M50" s="40"/>
      <c r="W50" s="125"/>
      <c r="X50" s="125"/>
      <c r="Y50" s="125"/>
      <c r="Z50" s="125"/>
      <c r="AA50" s="124"/>
      <c r="AB50" s="125"/>
      <c r="AC50" s="125"/>
      <c r="AD50" s="125"/>
      <c r="AE50" s="125"/>
      <c r="AF50" s="125"/>
    </row>
    <row r="51" spans="1:32">
      <c r="A51" s="1"/>
      <c r="B51" s="119" t="s">
        <v>36</v>
      </c>
      <c r="C51" s="34" t="s">
        <v>29</v>
      </c>
      <c r="D51" s="79">
        <v>0</v>
      </c>
      <c r="E51" s="117">
        <v>1569</v>
      </c>
      <c r="F51" s="83">
        <v>0</v>
      </c>
      <c r="G51" s="85">
        <v>1568</v>
      </c>
      <c r="H51" s="83">
        <v>0</v>
      </c>
      <c r="I51" s="118">
        <v>1568</v>
      </c>
      <c r="J51" s="83">
        <v>0</v>
      </c>
      <c r="K51" s="85">
        <v>1568</v>
      </c>
      <c r="L51" s="48">
        <f>SUM(J51:K51)</f>
        <v>1568</v>
      </c>
      <c r="M51" s="40"/>
      <c r="W51" s="125"/>
      <c r="X51" s="125"/>
      <c r="Y51" s="125"/>
      <c r="Z51" s="126"/>
      <c r="AA51" s="124"/>
      <c r="AB51" s="125"/>
      <c r="AC51" s="125"/>
      <c r="AD51" s="125"/>
      <c r="AE51" s="125"/>
      <c r="AF51" s="125"/>
    </row>
    <row r="52" spans="1:32">
      <c r="A52" s="1" t="s">
        <v>13</v>
      </c>
      <c r="B52" s="2">
        <v>63</v>
      </c>
      <c r="C52" s="34" t="s">
        <v>31</v>
      </c>
      <c r="D52" s="88">
        <f t="shared" ref="D52:L52" si="12">SUM(D49:D51)</f>
        <v>0</v>
      </c>
      <c r="E52" s="91">
        <f t="shared" si="12"/>
        <v>9558</v>
      </c>
      <c r="F52" s="83">
        <f t="shared" si="12"/>
        <v>0</v>
      </c>
      <c r="G52" s="91">
        <f t="shared" si="12"/>
        <v>10318</v>
      </c>
      <c r="H52" s="83">
        <f t="shared" si="12"/>
        <v>0</v>
      </c>
      <c r="I52" s="91">
        <f t="shared" si="12"/>
        <v>10318</v>
      </c>
      <c r="J52" s="83">
        <f t="shared" si="12"/>
        <v>0</v>
      </c>
      <c r="K52" s="91">
        <f t="shared" ref="K52" si="13">SUM(K49:K51)</f>
        <v>11350</v>
      </c>
      <c r="L52" s="91">
        <f t="shared" si="12"/>
        <v>11350</v>
      </c>
      <c r="M52" s="40"/>
    </row>
    <row r="53" spans="1:32" s="52" customFormat="1">
      <c r="A53" s="1" t="s">
        <v>13</v>
      </c>
      <c r="B53" s="35">
        <v>2.1040000000000001</v>
      </c>
      <c r="C53" s="32" t="s">
        <v>37</v>
      </c>
      <c r="D53" s="88">
        <f t="shared" ref="D53:L53" si="14">D52</f>
        <v>0</v>
      </c>
      <c r="E53" s="91">
        <f t="shared" si="14"/>
        <v>9558</v>
      </c>
      <c r="F53" s="83">
        <f t="shared" si="14"/>
        <v>0</v>
      </c>
      <c r="G53" s="91">
        <f t="shared" si="14"/>
        <v>10318</v>
      </c>
      <c r="H53" s="83">
        <f t="shared" si="14"/>
        <v>0</v>
      </c>
      <c r="I53" s="91">
        <f t="shared" si="14"/>
        <v>10318</v>
      </c>
      <c r="J53" s="83">
        <f t="shared" si="14"/>
        <v>0</v>
      </c>
      <c r="K53" s="91">
        <f t="shared" ref="K53" si="15">K52</f>
        <v>11350</v>
      </c>
      <c r="L53" s="91">
        <f t="shared" si="14"/>
        <v>11350</v>
      </c>
      <c r="M53" s="40"/>
    </row>
    <row r="54" spans="1:32" s="52" customFormat="1" ht="15" customHeight="1">
      <c r="A54" s="1"/>
      <c r="B54" s="31"/>
      <c r="C54" s="32"/>
      <c r="D54" s="42"/>
      <c r="E54" s="43"/>
      <c r="F54" s="42"/>
      <c r="G54" s="43"/>
      <c r="H54" s="42"/>
      <c r="I54" s="43"/>
      <c r="J54" s="42"/>
      <c r="K54" s="43"/>
      <c r="L54" s="43"/>
      <c r="M54" s="40"/>
    </row>
    <row r="55" spans="1:32">
      <c r="A55" s="1"/>
      <c r="B55" s="35">
        <v>2.8</v>
      </c>
      <c r="C55" s="32" t="s">
        <v>38</v>
      </c>
      <c r="D55" s="47"/>
      <c r="E55" s="45"/>
      <c r="F55" s="47"/>
      <c r="G55" s="45"/>
      <c r="H55" s="47"/>
      <c r="I55" s="45"/>
      <c r="J55" s="47"/>
      <c r="K55" s="45"/>
      <c r="L55" s="46"/>
      <c r="M55" s="40"/>
    </row>
    <row r="56" spans="1:32" ht="39.950000000000003" customHeight="1">
      <c r="A56" s="1"/>
      <c r="B56" s="2">
        <v>64</v>
      </c>
      <c r="C56" s="34" t="s">
        <v>54</v>
      </c>
      <c r="D56" s="47"/>
      <c r="E56" s="45"/>
      <c r="F56" s="47"/>
      <c r="G56" s="45"/>
      <c r="H56" s="47"/>
      <c r="I56" s="45"/>
      <c r="J56" s="47"/>
      <c r="K56" s="45"/>
      <c r="L56" s="46"/>
      <c r="M56" s="40"/>
    </row>
    <row r="57" spans="1:32">
      <c r="A57" s="1"/>
      <c r="B57" s="119" t="s">
        <v>39</v>
      </c>
      <c r="C57" s="34" t="s">
        <v>40</v>
      </c>
      <c r="D57" s="79">
        <v>0</v>
      </c>
      <c r="E57" s="117">
        <v>800</v>
      </c>
      <c r="F57" s="83">
        <v>0</v>
      </c>
      <c r="G57" s="85">
        <v>900</v>
      </c>
      <c r="H57" s="83">
        <v>0</v>
      </c>
      <c r="I57" s="118">
        <v>900</v>
      </c>
      <c r="J57" s="83">
        <v>0</v>
      </c>
      <c r="K57" s="85">
        <v>900</v>
      </c>
      <c r="L57" s="48">
        <f>SUM(J57:K57)</f>
        <v>900</v>
      </c>
      <c r="M57" s="40"/>
      <c r="W57" s="125"/>
      <c r="X57" s="125"/>
      <c r="Y57" s="125"/>
      <c r="Z57" s="125"/>
      <c r="AA57" s="124"/>
      <c r="AB57" s="125"/>
      <c r="AC57" s="125"/>
      <c r="AD57" s="125"/>
      <c r="AE57" s="125"/>
      <c r="AF57" s="125"/>
    </row>
    <row r="58" spans="1:32" ht="39.950000000000003" customHeight="1">
      <c r="A58" s="1" t="s">
        <v>13</v>
      </c>
      <c r="B58" s="2">
        <v>64</v>
      </c>
      <c r="C58" s="34" t="s">
        <v>54</v>
      </c>
      <c r="D58" s="88">
        <f t="shared" ref="D58:L58" si="16">D57</f>
        <v>0</v>
      </c>
      <c r="E58" s="91">
        <f t="shared" si="16"/>
        <v>800</v>
      </c>
      <c r="F58" s="83">
        <f t="shared" si="16"/>
        <v>0</v>
      </c>
      <c r="G58" s="91">
        <f t="shared" si="16"/>
        <v>900</v>
      </c>
      <c r="H58" s="83">
        <f t="shared" si="16"/>
        <v>0</v>
      </c>
      <c r="I58" s="117">
        <f t="shared" si="16"/>
        <v>900</v>
      </c>
      <c r="J58" s="83">
        <f t="shared" si="16"/>
        <v>0</v>
      </c>
      <c r="K58" s="91">
        <f t="shared" ref="K58" si="17">K57</f>
        <v>900</v>
      </c>
      <c r="L58" s="91">
        <f t="shared" si="16"/>
        <v>900</v>
      </c>
      <c r="M58" s="40"/>
    </row>
    <row r="59" spans="1:32" ht="15" customHeight="1">
      <c r="A59" s="1"/>
      <c r="B59" s="2"/>
      <c r="C59" s="34"/>
      <c r="D59" s="42"/>
      <c r="E59" s="43"/>
      <c r="F59" s="42"/>
      <c r="G59" s="43"/>
      <c r="H59" s="42"/>
      <c r="I59" s="43"/>
      <c r="J59" s="42"/>
      <c r="K59" s="43"/>
      <c r="L59" s="43"/>
      <c r="M59" s="40"/>
    </row>
    <row r="60" spans="1:32">
      <c r="A60" s="1"/>
      <c r="B60" s="2">
        <v>65</v>
      </c>
      <c r="C60" s="34" t="s">
        <v>41</v>
      </c>
      <c r="D60" s="42"/>
      <c r="E60" s="43"/>
      <c r="F60" s="42"/>
      <c r="G60" s="43"/>
      <c r="H60" s="42"/>
      <c r="I60" s="43"/>
      <c r="J60" s="42"/>
      <c r="K60" s="43"/>
      <c r="L60" s="43"/>
      <c r="M60" s="40"/>
    </row>
    <row r="61" spans="1:32">
      <c r="A61" s="1"/>
      <c r="B61" s="119" t="s">
        <v>42</v>
      </c>
      <c r="C61" s="34" t="s">
        <v>40</v>
      </c>
      <c r="D61" s="79">
        <v>0</v>
      </c>
      <c r="E61" s="120">
        <v>699</v>
      </c>
      <c r="F61" s="84">
        <v>0</v>
      </c>
      <c r="G61" s="122">
        <v>900</v>
      </c>
      <c r="H61" s="84">
        <v>0</v>
      </c>
      <c r="I61" s="122">
        <v>900</v>
      </c>
      <c r="J61" s="79">
        <v>0</v>
      </c>
      <c r="K61" s="122">
        <v>900</v>
      </c>
      <c r="L61" s="46">
        <f>SUM(J61:K61)</f>
        <v>900</v>
      </c>
      <c r="M61" s="40"/>
      <c r="W61" s="125"/>
      <c r="X61" s="125"/>
      <c r="Y61" s="125"/>
      <c r="Z61" s="125"/>
      <c r="AA61" s="124"/>
      <c r="AB61" s="125"/>
      <c r="AC61" s="125"/>
      <c r="AD61" s="125"/>
      <c r="AE61" s="125"/>
      <c r="AF61" s="125"/>
    </row>
    <row r="62" spans="1:32">
      <c r="A62" s="1" t="s">
        <v>13</v>
      </c>
      <c r="B62" s="2">
        <v>65</v>
      </c>
      <c r="C62" s="34" t="s">
        <v>41</v>
      </c>
      <c r="D62" s="88">
        <f t="shared" ref="D62:L62" si="18">D61</f>
        <v>0</v>
      </c>
      <c r="E62" s="90">
        <f t="shared" si="18"/>
        <v>699</v>
      </c>
      <c r="F62" s="88">
        <f t="shared" si="18"/>
        <v>0</v>
      </c>
      <c r="G62" s="90">
        <f t="shared" si="18"/>
        <v>900</v>
      </c>
      <c r="H62" s="88">
        <f t="shared" si="18"/>
        <v>0</v>
      </c>
      <c r="I62" s="90">
        <f t="shared" si="18"/>
        <v>900</v>
      </c>
      <c r="J62" s="88">
        <f t="shared" si="18"/>
        <v>0</v>
      </c>
      <c r="K62" s="90">
        <f t="shared" ref="K62" si="19">K61</f>
        <v>900</v>
      </c>
      <c r="L62" s="90">
        <f t="shared" si="18"/>
        <v>900</v>
      </c>
      <c r="M62" s="40"/>
    </row>
    <row r="63" spans="1:32">
      <c r="A63" s="49" t="s">
        <v>13</v>
      </c>
      <c r="B63" s="50">
        <v>2.8</v>
      </c>
      <c r="C63" s="51" t="s">
        <v>38</v>
      </c>
      <c r="D63" s="88">
        <f t="shared" ref="D63:L63" si="20">D62+D58</f>
        <v>0</v>
      </c>
      <c r="E63" s="90">
        <f t="shared" si="20"/>
        <v>1499</v>
      </c>
      <c r="F63" s="88">
        <f t="shared" si="20"/>
        <v>0</v>
      </c>
      <c r="G63" s="90">
        <f t="shared" si="20"/>
        <v>1800</v>
      </c>
      <c r="H63" s="88">
        <f t="shared" si="20"/>
        <v>0</v>
      </c>
      <c r="I63" s="90">
        <f t="shared" si="20"/>
        <v>1800</v>
      </c>
      <c r="J63" s="88">
        <f t="shared" si="20"/>
        <v>0</v>
      </c>
      <c r="K63" s="90">
        <f t="shared" ref="K63" si="21">K62+K58</f>
        <v>1800</v>
      </c>
      <c r="L63" s="90">
        <f t="shared" si="20"/>
        <v>1800</v>
      </c>
      <c r="M63" s="40"/>
    </row>
    <row r="64" spans="1:32">
      <c r="A64" s="1" t="s">
        <v>13</v>
      </c>
      <c r="B64" s="33">
        <v>2</v>
      </c>
      <c r="C64" s="34" t="s">
        <v>16</v>
      </c>
      <c r="D64" s="83">
        <f t="shared" ref="D64:L64" si="22">D63+D53+D45+D36</f>
        <v>0</v>
      </c>
      <c r="E64" s="91">
        <f t="shared" si="22"/>
        <v>133874</v>
      </c>
      <c r="F64" s="83">
        <f t="shared" si="22"/>
        <v>0</v>
      </c>
      <c r="G64" s="91">
        <f t="shared" si="22"/>
        <v>158636</v>
      </c>
      <c r="H64" s="83">
        <f t="shared" si="22"/>
        <v>0</v>
      </c>
      <c r="I64" s="91">
        <f t="shared" si="22"/>
        <v>162536</v>
      </c>
      <c r="J64" s="83">
        <f t="shared" si="22"/>
        <v>0</v>
      </c>
      <c r="K64" s="91">
        <f t="shared" ref="K64" si="23">K63+K53+K45+K36</f>
        <v>163551</v>
      </c>
      <c r="L64" s="91">
        <f t="shared" si="22"/>
        <v>163551</v>
      </c>
      <c r="M64" s="40"/>
    </row>
    <row r="65" spans="1:32" s="52" customFormat="1" ht="27" customHeight="1">
      <c r="A65" s="1" t="s">
        <v>13</v>
      </c>
      <c r="B65" s="31">
        <v>2011</v>
      </c>
      <c r="C65" s="32" t="s">
        <v>0</v>
      </c>
      <c r="D65" s="88">
        <f t="shared" ref="D65:L65" si="24">D64</f>
        <v>0</v>
      </c>
      <c r="E65" s="91">
        <f t="shared" si="24"/>
        <v>133874</v>
      </c>
      <c r="F65" s="83">
        <f t="shared" si="24"/>
        <v>0</v>
      </c>
      <c r="G65" s="91">
        <f t="shared" si="24"/>
        <v>158636</v>
      </c>
      <c r="H65" s="83">
        <f t="shared" si="24"/>
        <v>0</v>
      </c>
      <c r="I65" s="91">
        <f t="shared" si="24"/>
        <v>162536</v>
      </c>
      <c r="J65" s="83">
        <f t="shared" si="24"/>
        <v>0</v>
      </c>
      <c r="K65" s="91">
        <f t="shared" ref="K65" si="25">K64</f>
        <v>163551</v>
      </c>
      <c r="L65" s="91">
        <f t="shared" si="24"/>
        <v>163551</v>
      </c>
      <c r="M65" s="40"/>
    </row>
    <row r="66" spans="1:32" s="52" customFormat="1">
      <c r="A66" s="1"/>
      <c r="B66" s="31"/>
      <c r="C66" s="34"/>
      <c r="D66" s="42"/>
      <c r="E66" s="43"/>
      <c r="F66" s="42"/>
      <c r="G66" s="43"/>
      <c r="H66" s="42"/>
      <c r="I66" s="43"/>
      <c r="J66" s="42"/>
      <c r="K66" s="43"/>
      <c r="L66" s="43"/>
      <c r="M66" s="40"/>
    </row>
    <row r="67" spans="1:32" s="52" customFormat="1">
      <c r="A67" s="1" t="s">
        <v>15</v>
      </c>
      <c r="B67" s="31">
        <v>2071</v>
      </c>
      <c r="C67" s="32" t="s">
        <v>1</v>
      </c>
      <c r="D67" s="53"/>
      <c r="E67" s="54"/>
      <c r="F67" s="53"/>
      <c r="G67" s="54"/>
      <c r="H67" s="53"/>
      <c r="I67" s="54"/>
      <c r="J67" s="53"/>
      <c r="K67" s="54"/>
      <c r="L67" s="38"/>
      <c r="M67" s="40"/>
    </row>
    <row r="68" spans="1:32" s="55" customFormat="1">
      <c r="A68" s="1"/>
      <c r="B68" s="33">
        <v>1</v>
      </c>
      <c r="C68" s="34" t="s">
        <v>52</v>
      </c>
      <c r="D68" s="53"/>
      <c r="E68" s="54"/>
      <c r="F68" s="53"/>
      <c r="G68" s="54"/>
      <c r="H68" s="53"/>
      <c r="I68" s="54"/>
      <c r="J68" s="53"/>
      <c r="K68" s="54"/>
      <c r="L68" s="54"/>
      <c r="M68" s="40"/>
    </row>
    <row r="69" spans="1:32">
      <c r="A69" s="1"/>
      <c r="B69" s="35">
        <v>1.111</v>
      </c>
      <c r="C69" s="32" t="s">
        <v>43</v>
      </c>
      <c r="D69" s="56"/>
      <c r="E69" s="39"/>
      <c r="F69" s="56"/>
      <c r="G69" s="38"/>
      <c r="H69" s="56"/>
      <c r="I69" s="38"/>
      <c r="J69" s="56"/>
      <c r="K69" s="38"/>
      <c r="L69" s="38"/>
      <c r="M69" s="40"/>
      <c r="N69" s="3"/>
    </row>
    <row r="70" spans="1:32">
      <c r="A70" s="1"/>
      <c r="B70" s="33">
        <v>60</v>
      </c>
      <c r="C70" s="34" t="s">
        <v>49</v>
      </c>
      <c r="D70" s="56"/>
      <c r="E70" s="39"/>
      <c r="F70" s="56"/>
      <c r="G70" s="38"/>
      <c r="H70" s="56"/>
      <c r="I70" s="38"/>
      <c r="J70" s="56"/>
      <c r="K70" s="38"/>
      <c r="L70" s="38"/>
      <c r="M70" s="40"/>
      <c r="N70" s="3"/>
    </row>
    <row r="71" spans="1:32">
      <c r="A71" s="1"/>
      <c r="B71" s="119" t="s">
        <v>44</v>
      </c>
      <c r="C71" s="2" t="s">
        <v>45</v>
      </c>
      <c r="D71" s="79">
        <v>0</v>
      </c>
      <c r="E71" s="120">
        <v>14886</v>
      </c>
      <c r="F71" s="84">
        <v>0</v>
      </c>
      <c r="G71" s="123">
        <v>13995</v>
      </c>
      <c r="H71" s="84">
        <v>0</v>
      </c>
      <c r="I71" s="123">
        <v>15495</v>
      </c>
      <c r="J71" s="79">
        <v>0</v>
      </c>
      <c r="K71" s="123">
        <v>14593</v>
      </c>
      <c r="L71" s="46">
        <f>SUM(J71:K71)</f>
        <v>14593</v>
      </c>
      <c r="M71" s="40"/>
      <c r="N71" s="3"/>
      <c r="W71" s="125"/>
      <c r="X71" s="125"/>
      <c r="Y71" s="125"/>
      <c r="Z71" s="125"/>
      <c r="AA71" s="124"/>
      <c r="AB71" s="125"/>
      <c r="AC71" s="125"/>
      <c r="AD71" s="125"/>
      <c r="AE71" s="125"/>
      <c r="AF71" s="125"/>
    </row>
    <row r="72" spans="1:32">
      <c r="A72" s="1" t="s">
        <v>13</v>
      </c>
      <c r="B72" s="33">
        <v>60</v>
      </c>
      <c r="C72" s="34" t="s">
        <v>49</v>
      </c>
      <c r="D72" s="88">
        <f t="shared" ref="D72:J75" si="26">D71</f>
        <v>0</v>
      </c>
      <c r="E72" s="90">
        <f t="shared" si="26"/>
        <v>14886</v>
      </c>
      <c r="F72" s="88">
        <f t="shared" si="26"/>
        <v>0</v>
      </c>
      <c r="G72" s="90">
        <f t="shared" si="26"/>
        <v>13995</v>
      </c>
      <c r="H72" s="88">
        <f t="shared" si="26"/>
        <v>0</v>
      </c>
      <c r="I72" s="90">
        <f t="shared" si="26"/>
        <v>15495</v>
      </c>
      <c r="J72" s="88">
        <f t="shared" si="26"/>
        <v>0</v>
      </c>
      <c r="K72" s="90">
        <f t="shared" ref="K72" si="27">K71</f>
        <v>14593</v>
      </c>
      <c r="L72" s="90">
        <f>L71</f>
        <v>14593</v>
      </c>
      <c r="M72" s="40"/>
      <c r="N72" s="3"/>
    </row>
    <row r="73" spans="1:32">
      <c r="A73" s="1" t="s">
        <v>13</v>
      </c>
      <c r="B73" s="35">
        <v>1.111</v>
      </c>
      <c r="C73" s="32" t="s">
        <v>43</v>
      </c>
      <c r="D73" s="88">
        <f t="shared" si="26"/>
        <v>0</v>
      </c>
      <c r="E73" s="90">
        <f t="shared" si="26"/>
        <v>14886</v>
      </c>
      <c r="F73" s="88">
        <f t="shared" si="26"/>
        <v>0</v>
      </c>
      <c r="G73" s="90">
        <f t="shared" si="26"/>
        <v>13995</v>
      </c>
      <c r="H73" s="88">
        <f t="shared" si="26"/>
        <v>0</v>
      </c>
      <c r="I73" s="90">
        <f t="shared" si="26"/>
        <v>15495</v>
      </c>
      <c r="J73" s="88">
        <f t="shared" si="26"/>
        <v>0</v>
      </c>
      <c r="K73" s="90">
        <f t="shared" ref="K73" si="28">K72</f>
        <v>14593</v>
      </c>
      <c r="L73" s="90">
        <f>L72</f>
        <v>14593</v>
      </c>
      <c r="M73" s="40"/>
      <c r="N73" s="3"/>
    </row>
    <row r="74" spans="1:32">
      <c r="A74" s="1" t="s">
        <v>13</v>
      </c>
      <c r="B74" s="33">
        <v>1</v>
      </c>
      <c r="C74" s="34" t="s">
        <v>52</v>
      </c>
      <c r="D74" s="88">
        <f t="shared" si="26"/>
        <v>0</v>
      </c>
      <c r="E74" s="91">
        <f t="shared" si="26"/>
        <v>14886</v>
      </c>
      <c r="F74" s="83">
        <f t="shared" si="26"/>
        <v>0</v>
      </c>
      <c r="G74" s="91">
        <f t="shared" si="26"/>
        <v>13995</v>
      </c>
      <c r="H74" s="83">
        <f t="shared" si="26"/>
        <v>0</v>
      </c>
      <c r="I74" s="91">
        <f t="shared" si="26"/>
        <v>15495</v>
      </c>
      <c r="J74" s="83">
        <f t="shared" si="26"/>
        <v>0</v>
      </c>
      <c r="K74" s="91">
        <f t="shared" ref="K74" si="29">K73</f>
        <v>14593</v>
      </c>
      <c r="L74" s="91">
        <f>L73</f>
        <v>14593</v>
      </c>
      <c r="M74" s="40"/>
      <c r="N74" s="3"/>
    </row>
    <row r="75" spans="1:32" s="55" customFormat="1">
      <c r="A75" s="1" t="s">
        <v>13</v>
      </c>
      <c r="B75" s="31">
        <v>2071</v>
      </c>
      <c r="C75" s="32" t="s">
        <v>1</v>
      </c>
      <c r="D75" s="88">
        <f t="shared" si="26"/>
        <v>0</v>
      </c>
      <c r="E75" s="91">
        <f t="shared" si="26"/>
        <v>14886</v>
      </c>
      <c r="F75" s="83">
        <f t="shared" si="26"/>
        <v>0</v>
      </c>
      <c r="G75" s="91">
        <f t="shared" si="26"/>
        <v>13995</v>
      </c>
      <c r="H75" s="83">
        <f t="shared" si="26"/>
        <v>0</v>
      </c>
      <c r="I75" s="91">
        <f t="shared" si="26"/>
        <v>15495</v>
      </c>
      <c r="J75" s="83">
        <f t="shared" si="26"/>
        <v>0</v>
      </c>
      <c r="K75" s="91">
        <f t="shared" ref="K75" si="30">K74</f>
        <v>14593</v>
      </c>
      <c r="L75" s="91">
        <f>L74</f>
        <v>14593</v>
      </c>
      <c r="M75" s="40"/>
    </row>
    <row r="76" spans="1:32" s="52" customFormat="1">
      <c r="A76" s="57" t="s">
        <v>13</v>
      </c>
      <c r="B76" s="58"/>
      <c r="C76" s="59" t="s">
        <v>14</v>
      </c>
      <c r="D76" s="88">
        <f t="shared" ref="D76:L76" si="31">D65+D75</f>
        <v>0</v>
      </c>
      <c r="E76" s="91">
        <f t="shared" si="31"/>
        <v>148760</v>
      </c>
      <c r="F76" s="83">
        <f t="shared" si="31"/>
        <v>0</v>
      </c>
      <c r="G76" s="91">
        <f t="shared" si="31"/>
        <v>172631</v>
      </c>
      <c r="H76" s="83">
        <f t="shared" si="31"/>
        <v>0</v>
      </c>
      <c r="I76" s="91">
        <f t="shared" si="31"/>
        <v>178031</v>
      </c>
      <c r="J76" s="83">
        <f t="shared" si="31"/>
        <v>0</v>
      </c>
      <c r="K76" s="91">
        <f t="shared" ref="K76" si="32">K65+K75</f>
        <v>178144</v>
      </c>
      <c r="L76" s="91">
        <f t="shared" si="31"/>
        <v>178144</v>
      </c>
      <c r="M76" s="40"/>
    </row>
    <row r="77" spans="1:32" ht="13.5">
      <c r="A77" s="57" t="s">
        <v>13</v>
      </c>
      <c r="B77" s="60"/>
      <c r="C77" s="61" t="s">
        <v>4</v>
      </c>
      <c r="D77" s="88">
        <f t="shared" ref="D77:L77" si="33">D22+D21</f>
        <v>0</v>
      </c>
      <c r="E77" s="89">
        <f t="shared" si="33"/>
        <v>5832</v>
      </c>
      <c r="F77" s="92">
        <f t="shared" si="33"/>
        <v>0</v>
      </c>
      <c r="G77" s="89">
        <f t="shared" si="33"/>
        <v>5994</v>
      </c>
      <c r="H77" s="92">
        <f t="shared" si="33"/>
        <v>0</v>
      </c>
      <c r="I77" s="89">
        <f t="shared" si="33"/>
        <v>6894</v>
      </c>
      <c r="J77" s="92">
        <f t="shared" si="33"/>
        <v>0</v>
      </c>
      <c r="K77" s="89">
        <f t="shared" ref="K77" si="34">K22+K21</f>
        <v>6520</v>
      </c>
      <c r="L77" s="89">
        <f t="shared" si="33"/>
        <v>6520</v>
      </c>
      <c r="M77" s="40"/>
    </row>
    <row r="78" spans="1:32">
      <c r="A78" s="57" t="s">
        <v>13</v>
      </c>
      <c r="B78" s="60"/>
      <c r="C78" s="59" t="s">
        <v>6</v>
      </c>
      <c r="D78" s="88">
        <f t="shared" ref="D78:L78" si="35">D76-D77</f>
        <v>0</v>
      </c>
      <c r="E78" s="91">
        <f t="shared" si="35"/>
        <v>142928</v>
      </c>
      <c r="F78" s="83">
        <f t="shared" si="35"/>
        <v>0</v>
      </c>
      <c r="G78" s="91">
        <f t="shared" si="35"/>
        <v>166637</v>
      </c>
      <c r="H78" s="83">
        <f t="shared" si="35"/>
        <v>0</v>
      </c>
      <c r="I78" s="91">
        <f t="shared" si="35"/>
        <v>171137</v>
      </c>
      <c r="J78" s="83">
        <f t="shared" si="35"/>
        <v>0</v>
      </c>
      <c r="K78" s="91">
        <f t="shared" ref="K78" si="36">K76-K77</f>
        <v>171624</v>
      </c>
      <c r="L78" s="91">
        <f t="shared" si="35"/>
        <v>171624</v>
      </c>
      <c r="M78" s="40"/>
    </row>
    <row r="79" spans="1:32">
      <c r="D79" s="42"/>
      <c r="E79" s="43"/>
      <c r="F79" s="64"/>
      <c r="J79" s="64"/>
      <c r="K79" s="64"/>
      <c r="L79" s="64"/>
      <c r="M79" s="40"/>
    </row>
    <row r="80" spans="1:32">
      <c r="F80" s="64"/>
      <c r="J80" s="64"/>
      <c r="K80" s="64"/>
      <c r="L80" s="64"/>
    </row>
    <row r="81" spans="3:32">
      <c r="F81" s="64"/>
      <c r="J81" s="64"/>
      <c r="K81" s="64"/>
      <c r="L81" s="64"/>
    </row>
    <row r="82" spans="3:32">
      <c r="D82" s="76"/>
      <c r="E82" s="76"/>
      <c r="F82" s="76"/>
      <c r="G82" s="76"/>
      <c r="H82" s="76"/>
      <c r="I82" s="76"/>
      <c r="J82" s="64"/>
      <c r="K82" s="64"/>
      <c r="L82" s="64"/>
    </row>
    <row r="83" spans="3:32">
      <c r="C83" s="10"/>
      <c r="D83" s="77"/>
      <c r="E83" s="77"/>
      <c r="F83" s="77"/>
      <c r="G83" s="77"/>
      <c r="H83" s="77"/>
      <c r="I83" s="77"/>
      <c r="J83" s="64"/>
      <c r="K83" s="64"/>
      <c r="L83" s="64"/>
    </row>
    <row r="84" spans="3:32">
      <c r="C84" s="10"/>
      <c r="D84" s="78"/>
      <c r="E84" s="78"/>
      <c r="F84" s="78"/>
      <c r="G84" s="78"/>
      <c r="H84" s="78"/>
      <c r="I84" s="78"/>
      <c r="J84" s="64"/>
      <c r="K84" s="64"/>
      <c r="L84" s="64"/>
    </row>
    <row r="85" spans="3:32">
      <c r="C85" s="10"/>
      <c r="F85" s="64"/>
      <c r="J85" s="64"/>
      <c r="K85" s="64"/>
      <c r="L85" s="64"/>
    </row>
    <row r="86" spans="3:32">
      <c r="C86" s="10"/>
      <c r="F86" s="64"/>
      <c r="J86" s="64"/>
      <c r="K86" s="64"/>
      <c r="L86" s="64"/>
    </row>
    <row r="87" spans="3:32">
      <c r="C87" s="10"/>
      <c r="F87" s="64"/>
      <c r="J87" s="64"/>
      <c r="K87" s="64"/>
      <c r="L87" s="64"/>
    </row>
    <row r="88" spans="3:32">
      <c r="C88" s="10"/>
      <c r="D88" s="78"/>
      <c r="E88" s="78"/>
      <c r="F88" s="78"/>
      <c r="G88" s="78"/>
      <c r="H88" s="78"/>
      <c r="I88" s="78"/>
      <c r="J88" s="64"/>
      <c r="K88" s="64"/>
      <c r="L88" s="64"/>
    </row>
    <row r="89" spans="3:32">
      <c r="C89" s="10"/>
      <c r="F89" s="64"/>
      <c r="I89" s="78"/>
      <c r="J89" s="64"/>
      <c r="K89" s="64"/>
      <c r="L89" s="64"/>
    </row>
    <row r="90" spans="3:32">
      <c r="F90" s="64"/>
      <c r="J90" s="64"/>
      <c r="K90" s="64"/>
      <c r="L90" s="64"/>
    </row>
    <row r="91" spans="3:32"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</row>
    <row r="92" spans="3:32"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</row>
    <row r="95" spans="3:32">
      <c r="W95" s="86"/>
    </row>
    <row r="96" spans="3:32">
      <c r="W96" s="85"/>
    </row>
  </sheetData>
  <autoFilter ref="A14:AF90">
    <filterColumn colId="22"/>
    <filterColumn colId="24"/>
    <filterColumn colId="25"/>
  </autoFilter>
  <mergeCells count="16">
    <mergeCell ref="A1:L1"/>
    <mergeCell ref="A2:L2"/>
    <mergeCell ref="H13:I13"/>
    <mergeCell ref="H12:I12"/>
    <mergeCell ref="J12:L12"/>
    <mergeCell ref="J13:L13"/>
    <mergeCell ref="D12:E12"/>
    <mergeCell ref="D13:E13"/>
    <mergeCell ref="F12:G12"/>
    <mergeCell ref="F13:G13"/>
    <mergeCell ref="M12:V12"/>
    <mergeCell ref="W12:AF12"/>
    <mergeCell ref="M13:Q13"/>
    <mergeCell ref="R13:V13"/>
    <mergeCell ref="W13:AA13"/>
    <mergeCell ref="AB13:AF13"/>
  </mergeCells>
  <phoneticPr fontId="2" type="noConversion"/>
  <dataValidations disablePrompts="1" count="1">
    <dataValidation type="custom" allowBlank="1" showInputMessage="1" showErrorMessage="1" error="FORMULA" sqref="N23:N30">
      <formula1>#REF!</formula1>
    </dataValidation>
  </dataValidations>
  <printOptions horizontalCentered="1"/>
  <pageMargins left="0.74803149606299202" right="0.39370078740157499" top="0.74803149606299202" bottom="0.90551181102362199" header="0.511811023622047" footer="0.59055118110236204"/>
  <pageSetup paperSize="9" firstPageNumber="100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dem24</vt:lpstr>
      <vt:lpstr>'dem24'!Charged</vt:lpstr>
      <vt:lpstr>'dem24'!np</vt:lpstr>
      <vt:lpstr>'dem24'!pension</vt:lpstr>
      <vt:lpstr>'dem24'!Print_Area</vt:lpstr>
      <vt:lpstr>'dem24'!Print_Titles</vt:lpstr>
      <vt:lpstr>'dem24'!revise</vt:lpstr>
      <vt:lpstr>'dem24'!sla</vt:lpstr>
      <vt:lpstr>'dem24'!summary</vt:lpstr>
      <vt:lpstr>'dem24'!voted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2015-07-23T14:17:46Z</cp:lastPrinted>
  <dcterms:created xsi:type="dcterms:W3CDTF">2004-06-02T16:21:05Z</dcterms:created>
  <dcterms:modified xsi:type="dcterms:W3CDTF">2015-07-29T05:36:01Z</dcterms:modified>
</cp:coreProperties>
</file>