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9" sheetId="4" r:id="rId1"/>
  </sheets>
  <definedNames>
    <definedName name="__123Graph_D" hidden="1">#REF!</definedName>
    <definedName name="_xlnm._FilterDatabase" localSheetId="0" hidden="1">'dem29'!$A$19:$G$111</definedName>
    <definedName name="ch" localSheetId="0">'dem29'!#REF!</definedName>
    <definedName name="css" localSheetId="0">'dem29'!$D$96:$G$96</definedName>
    <definedName name="cssrec" localSheetId="0">'dem29'!#REF!</definedName>
    <definedName name="ncrec1">#REF!</definedName>
    <definedName name="np" localSheetId="0">'dem29'!#REF!</definedName>
    <definedName name="osap" localSheetId="0">'dem29'!$D$28:$G$28</definedName>
    <definedName name="osapcap" localSheetId="0">'dem29'!$D$108:$G$108</definedName>
    <definedName name="_xlnm.Print_Area" localSheetId="0">'dem29'!$A$1:$G$112</definedName>
    <definedName name="_xlnm.Print_Titles" localSheetId="0">'dem29'!$16:$19</definedName>
    <definedName name="revise" localSheetId="0">'dem29'!$D$130:$F$130</definedName>
    <definedName name="ses" localSheetId="0">'dem29'!$D$44:$G$44</definedName>
    <definedName name="sesrec" localSheetId="0">'dem29'!#REF!</definedName>
    <definedName name="summary" localSheetId="0">'dem29'!$D$118:$F$118</definedName>
    <definedName name="Voted" localSheetId="0">'dem29'!$D$13:$F$13</definedName>
    <definedName name="Z_239EE218_578E_4317_BEED_14D5D7089E27_.wvu.Cols" localSheetId="0" hidden="1">'dem29'!#REF!</definedName>
    <definedName name="Z_239EE218_578E_4317_BEED_14D5D7089E27_.wvu.FilterData" localSheetId="0" hidden="1">'dem29'!$A$1:$G$117</definedName>
    <definedName name="Z_239EE218_578E_4317_BEED_14D5D7089E27_.wvu.PrintArea" localSheetId="0" hidden="1">'dem29'!$A$1:$G$109</definedName>
    <definedName name="Z_239EE218_578E_4317_BEED_14D5D7089E27_.wvu.PrintTitles" localSheetId="0" hidden="1">'dem29'!$16:$19</definedName>
    <definedName name="Z_302A3EA3_AE96_11D5_A646_0050BA3D7AFD_.wvu.Cols" localSheetId="0" hidden="1">'dem29'!#REF!</definedName>
    <definedName name="Z_302A3EA3_AE96_11D5_A646_0050BA3D7AFD_.wvu.FilterData" localSheetId="0" hidden="1">'dem29'!$A$1:$G$117</definedName>
    <definedName name="Z_302A3EA3_AE96_11D5_A646_0050BA3D7AFD_.wvu.PrintArea" localSheetId="0" hidden="1">'dem29'!$A$1:$G$109</definedName>
    <definedName name="Z_302A3EA3_AE96_11D5_A646_0050BA3D7AFD_.wvu.PrintTitles" localSheetId="0" hidden="1">'dem29'!$16:$19</definedName>
    <definedName name="Z_36DBA021_0ECB_11D4_8064_004005726899_.wvu.Cols" localSheetId="0" hidden="1">'dem29'!#REF!</definedName>
    <definedName name="Z_36DBA021_0ECB_11D4_8064_004005726899_.wvu.FilterData" localSheetId="0" hidden="1">'dem29'!$C$21:$C$109</definedName>
    <definedName name="Z_36DBA021_0ECB_11D4_8064_004005726899_.wvu.PrintArea" localSheetId="0" hidden="1">'dem29'!$A$1:$G$109</definedName>
    <definedName name="Z_36DBA021_0ECB_11D4_8064_004005726899_.wvu.PrintTitles" localSheetId="0" hidden="1">'dem29'!$16:$19</definedName>
    <definedName name="Z_93EBE921_AE91_11D5_8685_004005726899_.wvu.Cols" localSheetId="0" hidden="1">'dem29'!#REF!</definedName>
    <definedName name="Z_93EBE921_AE91_11D5_8685_004005726899_.wvu.FilterData" localSheetId="0" hidden="1">'dem29'!$C$21:$C$109</definedName>
    <definedName name="Z_93EBE921_AE91_11D5_8685_004005726899_.wvu.PrintArea" localSheetId="0" hidden="1">'dem29'!$A$1:$G$109</definedName>
    <definedName name="Z_93EBE921_AE91_11D5_8685_004005726899_.wvu.PrintTitles" localSheetId="0" hidden="1">'dem29'!$16:$19</definedName>
    <definedName name="Z_94DA79C1_0FDE_11D5_9579_000021DAEEA2_.wvu.Cols" localSheetId="0" hidden="1">'dem29'!#REF!</definedName>
    <definedName name="Z_94DA79C1_0FDE_11D5_9579_000021DAEEA2_.wvu.FilterData" localSheetId="0" hidden="1">'dem29'!$C$21:$C$109</definedName>
    <definedName name="Z_94DA79C1_0FDE_11D5_9579_000021DAEEA2_.wvu.PrintArea" localSheetId="0" hidden="1">'dem29'!$A$1:$G$109</definedName>
    <definedName name="Z_94DA79C1_0FDE_11D5_9579_000021DAEEA2_.wvu.PrintTitles" localSheetId="0" hidden="1">'dem29'!$16:$19</definedName>
    <definedName name="Z_B4CB098E_161F_11D5_8064_004005726899_.wvu.FilterData" localSheetId="0" hidden="1">'dem29'!$C$21:$C$109</definedName>
    <definedName name="Z_B4CB099B_161F_11D5_8064_004005726899_.wvu.FilterData" localSheetId="0" hidden="1">'dem29'!$C$21:$C$109</definedName>
    <definedName name="Z_C868F8C3_16D7_11D5_A68D_81D6213F5331_.wvu.Cols" localSheetId="0" hidden="1">'dem29'!#REF!</definedName>
    <definedName name="Z_C868F8C3_16D7_11D5_A68D_81D6213F5331_.wvu.FilterData" localSheetId="0" hidden="1">'dem29'!$C$21:$C$109</definedName>
    <definedName name="Z_C868F8C3_16D7_11D5_A68D_81D6213F5331_.wvu.PrintArea" localSheetId="0" hidden="1">'dem29'!$A$1:$G$109</definedName>
    <definedName name="Z_C868F8C3_16D7_11D5_A68D_81D6213F5331_.wvu.PrintTitles" localSheetId="0" hidden="1">'dem29'!$16:$19</definedName>
    <definedName name="Z_E5DF37BD_125C_11D5_8DC4_D0F5D88B3549_.wvu.Cols" localSheetId="0" hidden="1">'dem29'!#REF!</definedName>
    <definedName name="Z_E5DF37BD_125C_11D5_8DC4_D0F5D88B3549_.wvu.FilterData" localSheetId="0" hidden="1">'dem29'!$C$21:$C$109</definedName>
    <definedName name="Z_E5DF37BD_125C_11D5_8DC4_D0F5D88B3549_.wvu.PrintArea" localSheetId="0" hidden="1">'dem29'!$A$1:$G$109</definedName>
    <definedName name="Z_E5DF37BD_125C_11D5_8DC4_D0F5D88B3549_.wvu.PrintTitles" localSheetId="0" hidden="1">'dem29'!$16:$19</definedName>
    <definedName name="Z_F8ADACC1_164E_11D6_B603_000021DAEEA2_.wvu.Cols" localSheetId="0" hidden="1">'dem29'!#REF!</definedName>
    <definedName name="Z_F8ADACC1_164E_11D6_B603_000021DAEEA2_.wvu.FilterData" localSheetId="0" hidden="1">'dem29'!$C$21:$C$109</definedName>
    <definedName name="Z_F8ADACC1_164E_11D6_B603_000021DAEEA2_.wvu.PrintArea" localSheetId="0" hidden="1">'dem29'!$A$1:$G$109</definedName>
    <definedName name="Z_F8ADACC1_164E_11D6_B603_000021DAEEA2_.wvu.PrintTitles" localSheetId="0" hidden="1">'dem29'!$16:$19</definedName>
  </definedNames>
  <calcPr calcId="125725"/>
</workbook>
</file>

<file path=xl/calcChain.xml><?xml version="1.0" encoding="utf-8"?>
<calcChain xmlns="http://schemas.openxmlformats.org/spreadsheetml/2006/main">
  <c r="E54" i="4"/>
  <c r="D54"/>
  <c r="E89"/>
  <c r="F89"/>
  <c r="D89"/>
  <c r="F52"/>
  <c r="F54" s="1"/>
  <c r="F105"/>
  <c r="F106" s="1"/>
  <c r="F107" s="1"/>
  <c r="F108" s="1"/>
  <c r="E105"/>
  <c r="E106" s="1"/>
  <c r="E107" s="1"/>
  <c r="E108" s="1"/>
  <c r="D105"/>
  <c r="D106" s="1"/>
  <c r="D107" s="1"/>
  <c r="D108" s="1"/>
  <c r="F93"/>
  <c r="E93"/>
  <c r="D93"/>
  <c r="F84"/>
  <c r="E84"/>
  <c r="D84"/>
  <c r="F80"/>
  <c r="E80"/>
  <c r="D80"/>
  <c r="F74"/>
  <c r="F75" s="1"/>
  <c r="E74"/>
  <c r="E75" s="1"/>
  <c r="D74"/>
  <c r="D75" s="1"/>
  <c r="F67"/>
  <c r="E67"/>
  <c r="D67"/>
  <c r="F61"/>
  <c r="E61"/>
  <c r="D61"/>
  <c r="F42"/>
  <c r="F43" s="1"/>
  <c r="F44" s="1"/>
  <c r="E42"/>
  <c r="E43" s="1"/>
  <c r="E44" s="1"/>
  <c r="D42"/>
  <c r="D43" s="1"/>
  <c r="D44" s="1"/>
  <c r="F26"/>
  <c r="F27" s="1"/>
  <c r="F28" s="1"/>
  <c r="E26"/>
  <c r="E27" s="1"/>
  <c r="E28" s="1"/>
  <c r="D26"/>
  <c r="D27" s="1"/>
  <c r="D28" s="1"/>
  <c r="E68" l="1"/>
  <c r="D68"/>
  <c r="F68"/>
  <c r="F94"/>
  <c r="E94"/>
  <c r="D94"/>
  <c r="E95" l="1"/>
  <c r="E96" s="1"/>
  <c r="E13"/>
  <c r="F95"/>
  <c r="F96" s="1"/>
  <c r="D95"/>
  <c r="D96" s="1"/>
  <c r="F97" l="1"/>
  <c r="F109" s="1"/>
  <c r="D97"/>
  <c r="D109" s="1"/>
  <c r="E97"/>
  <c r="E109" s="1"/>
  <c r="D13" l="1"/>
  <c r="F13" s="1"/>
</calcChain>
</file>

<file path=xl/sharedStrings.xml><?xml version="1.0" encoding="utf-8"?>
<sst xmlns="http://schemas.openxmlformats.org/spreadsheetml/2006/main" count="175" uniqueCount="96">
  <si>
    <t>Other Special Area Programmes</t>
  </si>
  <si>
    <t>Secretariat - Economic Services</t>
  </si>
  <si>
    <t>Capital Outlay on Other Special Area Programmes</t>
  </si>
  <si>
    <t>Voted</t>
  </si>
  <si>
    <t>Major /Sub-Major/Minor/Sub/Detailed Heads</t>
  </si>
  <si>
    <t>Total</t>
  </si>
  <si>
    <t>REVENUE SECTION</t>
  </si>
  <si>
    <t>M.H.</t>
  </si>
  <si>
    <t>60.00.01</t>
  </si>
  <si>
    <t>Salaries</t>
  </si>
  <si>
    <t>Travel Expenses</t>
  </si>
  <si>
    <t>Office Expenses</t>
  </si>
  <si>
    <t>61.00.01</t>
  </si>
  <si>
    <t>00.00.60</t>
  </si>
  <si>
    <t>00.00.71</t>
  </si>
  <si>
    <t>Secretariat</t>
  </si>
  <si>
    <t>30.00.01</t>
  </si>
  <si>
    <t>30.00.11</t>
  </si>
  <si>
    <t>30.00.13</t>
  </si>
  <si>
    <t>Other Charges</t>
  </si>
  <si>
    <t>00.00.11</t>
  </si>
  <si>
    <t>00.00.13</t>
  </si>
  <si>
    <t>Economic Advice and Statistics</t>
  </si>
  <si>
    <t>00.00.01</t>
  </si>
  <si>
    <t>Other Expenditure</t>
  </si>
  <si>
    <t>State Income Unit</t>
  </si>
  <si>
    <t>District Statistical Offices</t>
  </si>
  <si>
    <t>Public Finance Unit</t>
  </si>
  <si>
    <t>62.00.01</t>
  </si>
  <si>
    <t>Monitoring and Evaluation Cell</t>
  </si>
  <si>
    <t>63.00.01</t>
  </si>
  <si>
    <t>Surveys and Statistics</t>
  </si>
  <si>
    <t>CAPITAL SECTION</t>
  </si>
  <si>
    <t>C - Capital Accounts of Economic Services</t>
  </si>
  <si>
    <t>Capital</t>
  </si>
  <si>
    <t>Revenue</t>
  </si>
  <si>
    <t>II. Details of the estimates and the heads under which this grant will be accounted for:</t>
  </si>
  <si>
    <t>(j) General Economic Services</t>
  </si>
  <si>
    <t>Border Area Development</t>
  </si>
  <si>
    <t>BADP</t>
  </si>
  <si>
    <t>Unique Identification Scheme</t>
  </si>
  <si>
    <t>Census Survey and Statistics</t>
  </si>
  <si>
    <t>Planning and Dev. Department</t>
  </si>
  <si>
    <t>C - Economic Services (c) Special Areas Programmes</t>
  </si>
  <si>
    <t>Other Special Areas Programmes</t>
  </si>
  <si>
    <t>Census Surveys and Statistics</t>
  </si>
  <si>
    <t xml:space="preserve"> (c) Capital Account of  Special Areas Programme</t>
  </si>
  <si>
    <t>Capital Outlay on Other Special Areas Programme</t>
  </si>
  <si>
    <t xml:space="preserve"> (In Thousands of Rupees)</t>
  </si>
  <si>
    <t>30.00.90</t>
  </si>
  <si>
    <t>Rec</t>
  </si>
  <si>
    <t>Border Area Development Programmes</t>
  </si>
  <si>
    <t>47</t>
  </si>
  <si>
    <t>47.00.01</t>
  </si>
  <si>
    <t>47.00.11</t>
  </si>
  <si>
    <t>47.00.13</t>
  </si>
  <si>
    <t>65</t>
  </si>
  <si>
    <t>Aadhaar Enabled Application</t>
  </si>
  <si>
    <t>65.00.50</t>
  </si>
  <si>
    <t>National Sample Survey Organisation</t>
  </si>
  <si>
    <t>48</t>
  </si>
  <si>
    <t>48.00.01</t>
  </si>
  <si>
    <t>00.00.72</t>
  </si>
  <si>
    <t>48.00.11</t>
  </si>
  <si>
    <t>48.00.13</t>
  </si>
  <si>
    <t>00.00.61</t>
  </si>
  <si>
    <t>Secretariat - Economic Services, 00.911 Deduct recoveries of over payments</t>
  </si>
  <si>
    <t>Planning Resource Centre (NEC)</t>
  </si>
  <si>
    <t>30.00.42</t>
  </si>
  <si>
    <t>Support for Statistical Strengthening (Central Share)</t>
  </si>
  <si>
    <t>2019-20</t>
  </si>
  <si>
    <t>30.00.02</t>
  </si>
  <si>
    <t>Wages</t>
  </si>
  <si>
    <t>65.00.02</t>
  </si>
  <si>
    <t>00.00.02</t>
  </si>
  <si>
    <t>30.00.50</t>
  </si>
  <si>
    <t>30.00.94</t>
  </si>
  <si>
    <t>Scheme under Special Assistance</t>
  </si>
  <si>
    <t>Development Activities in Border Areas 
(Central Share)</t>
  </si>
  <si>
    <t>Development Activities in Border Areas 
(State Share)</t>
  </si>
  <si>
    <t xml:space="preserve">Lump sum provision for revision of Pay &amp; 
Allowances </t>
  </si>
  <si>
    <t>2018-19</t>
  </si>
  <si>
    <t>62.00.02</t>
  </si>
  <si>
    <t>I.  Estimate of the amount required in the year ending 31st March, 2021 to defray the charges in respect of Planning and Development</t>
  </si>
  <si>
    <t>DEMAND NO. 29</t>
  </si>
  <si>
    <t>PLANNING AND DEVELOPMENT</t>
  </si>
  <si>
    <t>00.00.50</t>
  </si>
  <si>
    <t>30.00.91</t>
  </si>
  <si>
    <t>Planning Resource Centre (State share of NEC)</t>
  </si>
  <si>
    <t>Actuals</t>
  </si>
  <si>
    <t>Budget 
Estimate</t>
  </si>
  <si>
    <t>Revised 
Estimate</t>
  </si>
  <si>
    <t xml:space="preserve"> 2020-21</t>
  </si>
  <si>
    <t>Construction in Border Areas 
(Central Share)</t>
  </si>
  <si>
    <t>Construction in Border Areas 
(State Share)</t>
  </si>
  <si>
    <t>Support for Statistical Strengthening
(State Share)</t>
  </si>
</sst>
</file>

<file path=xl/styles.xml><?xml version="1.0" encoding="utf-8"?>
<styleSheet xmlns="http://schemas.openxmlformats.org/spreadsheetml/2006/main">
  <numFmts count="8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000"/>
    <numFmt numFmtId="169" formatCode="0#.#00"/>
    <numFmt numFmtId="170" formatCode="0#.000"/>
    <numFmt numFmtId="171" formatCode="0#.0#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</cellStyleXfs>
  <cellXfs count="112">
    <xf numFmtId="0" fontId="0" fillId="0" borderId="0" xfId="0"/>
    <xf numFmtId="165" fontId="4" fillId="0" borderId="0" xfId="5" applyFont="1" applyFill="1" applyAlignment="1">
      <alignment horizontal="left" vertical="top" wrapText="1"/>
    </xf>
    <xf numFmtId="165" fontId="3" fillId="0" borderId="0" xfId="5" applyNumberFormat="1" applyFont="1" applyFill="1" applyBorder="1" applyAlignment="1" applyProtection="1"/>
    <xf numFmtId="165" fontId="4" fillId="0" borderId="0" xfId="5" applyFont="1" applyFill="1"/>
    <xf numFmtId="165" fontId="4" fillId="0" borderId="0" xfId="5" applyFont="1" applyFill="1" applyBorder="1" applyAlignment="1">
      <alignment horizontal="left" vertical="top" wrapText="1"/>
    </xf>
    <xf numFmtId="165" fontId="4" fillId="0" borderId="0" xfId="5" applyFont="1" applyFill="1" applyBorder="1" applyAlignment="1">
      <alignment horizontal="right" vertical="top" wrapText="1"/>
    </xf>
    <xf numFmtId="0" fontId="3" fillId="0" borderId="0" xfId="5" applyNumberFormat="1" applyFont="1" applyFill="1" applyBorder="1" applyAlignment="1" applyProtection="1">
      <alignment horizontal="center"/>
    </xf>
    <xf numFmtId="165" fontId="3" fillId="0" borderId="0" xfId="5" applyNumberFormat="1" applyFont="1" applyFill="1" applyBorder="1" applyAlignment="1" applyProtection="1">
      <alignment horizontal="center"/>
    </xf>
    <xf numFmtId="165" fontId="4" fillId="0" borderId="0" xfId="5" applyFont="1" applyFill="1" applyAlignment="1">
      <alignment horizontal="right" vertical="top" wrapText="1"/>
    </xf>
    <xf numFmtId="0" fontId="4" fillId="0" borderId="0" xfId="5" applyNumberFormat="1" applyFont="1" applyFill="1" applyAlignment="1" applyProtection="1">
      <alignment horizontal="right"/>
    </xf>
    <xf numFmtId="0" fontId="3" fillId="0" borderId="0" xfId="5" applyNumberFormat="1" applyFont="1" applyFill="1" applyAlignment="1">
      <alignment horizontal="center"/>
    </xf>
    <xf numFmtId="0" fontId="4" fillId="0" borderId="0" xfId="5" applyNumberFormat="1" applyFont="1" applyFill="1"/>
    <xf numFmtId="165" fontId="4" fillId="0" borderId="0" xfId="5" applyNumberFormat="1" applyFont="1" applyFill="1" applyAlignment="1" applyProtection="1">
      <alignment horizontal="left"/>
    </xf>
    <xf numFmtId="165" fontId="4" fillId="0" borderId="0" xfId="5" applyNumberFormat="1" applyFont="1" applyFill="1" applyAlignment="1" applyProtection="1">
      <alignment horizontal="center"/>
    </xf>
    <xf numFmtId="0" fontId="4" fillId="0" borderId="0" xfId="5" applyNumberFormat="1" applyFont="1" applyFill="1" applyAlignment="1" applyProtection="1">
      <alignment horizontal="center"/>
    </xf>
    <xf numFmtId="165" fontId="4" fillId="0" borderId="0" xfId="5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3" fillId="0" borderId="0" xfId="5" applyNumberFormat="1" applyFont="1" applyFill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4" fillId="0" borderId="1" xfId="3" applyFont="1" applyFill="1" applyBorder="1"/>
    <xf numFmtId="0" fontId="4" fillId="0" borderId="1" xfId="3" applyNumberFormat="1" applyFont="1" applyFill="1" applyBorder="1"/>
    <xf numFmtId="0" fontId="5" fillId="0" borderId="1" xfId="3" applyNumberFormat="1" applyFont="1" applyFill="1" applyBorder="1" applyAlignment="1" applyProtection="1">
      <alignment horizontal="right"/>
    </xf>
    <xf numFmtId="0" fontId="4" fillId="0" borderId="3" xfId="4" applyFont="1" applyFill="1" applyBorder="1" applyAlignment="1" applyProtection="1">
      <alignment horizontal="left" vertical="top" wrapText="1"/>
    </xf>
    <xf numFmtId="0" fontId="4" fillId="0" borderId="3" xfId="4" applyFont="1" applyFill="1" applyBorder="1" applyAlignment="1" applyProtection="1">
      <alignment horizontal="right" vertical="top" wrapText="1"/>
    </xf>
    <xf numFmtId="0" fontId="4" fillId="0" borderId="0" xfId="3" applyFont="1" applyFill="1" applyBorder="1" applyAlignment="1" applyProtection="1">
      <alignment horizontal="left" vertical="top"/>
    </xf>
    <xf numFmtId="0" fontId="4" fillId="0" borderId="3" xfId="3" applyNumberFormat="1" applyFont="1" applyFill="1" applyBorder="1" applyAlignment="1" applyProtection="1">
      <alignment horizontal="right" vertical="center"/>
    </xf>
    <xf numFmtId="0" fontId="4" fillId="0" borderId="3" xfId="3" applyNumberFormat="1" applyFont="1" applyFill="1" applyBorder="1" applyAlignment="1" applyProtection="1">
      <alignment horizontal="right" vertical="top" wrapText="1"/>
    </xf>
    <xf numFmtId="0" fontId="4" fillId="0" borderId="0" xfId="4" applyFont="1" applyFill="1" applyProtection="1"/>
    <xf numFmtId="0" fontId="4" fillId="0" borderId="0" xfId="4" applyFont="1" applyFill="1" applyBorder="1" applyAlignment="1" applyProtection="1">
      <alignment horizontal="left" vertical="top" wrapText="1"/>
    </xf>
    <xf numFmtId="0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3" applyNumberFormat="1" applyFont="1" applyFill="1" applyBorder="1" applyAlignment="1" applyProtection="1">
      <alignment horizontal="right"/>
    </xf>
    <xf numFmtId="0" fontId="4" fillId="0" borderId="0" xfId="4" applyFont="1" applyFill="1" applyAlignment="1" applyProtection="1">
      <alignment horizontal="right" vertical="top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 applyProtection="1">
      <alignment horizontal="right" vertical="top" wrapText="1"/>
    </xf>
    <xf numFmtId="0" fontId="4" fillId="0" borderId="1" xfId="3" applyFont="1" applyFill="1" applyBorder="1" applyAlignment="1" applyProtection="1">
      <alignment horizontal="left"/>
    </xf>
    <xf numFmtId="0" fontId="4" fillId="0" borderId="1" xfId="3" applyNumberFormat="1" applyFont="1" applyFill="1" applyBorder="1" applyAlignment="1" applyProtection="1">
      <alignment horizontal="right"/>
    </xf>
    <xf numFmtId="0" fontId="4" fillId="0" borderId="1" xfId="3" applyNumberFormat="1" applyFont="1" applyFill="1" applyBorder="1" applyAlignment="1" applyProtection="1">
      <alignment vertical="center" wrapText="1"/>
    </xf>
    <xf numFmtId="165" fontId="3" fillId="0" borderId="0" xfId="5" applyNumberFormat="1" applyFont="1" applyFill="1" applyAlignment="1" applyProtection="1">
      <alignment horizontal="left" vertical="top" wrapText="1"/>
    </xf>
    <xf numFmtId="0" fontId="4" fillId="0" borderId="0" xfId="5" applyNumberFormat="1" applyFont="1" applyFill="1" applyBorder="1" applyAlignment="1" applyProtection="1">
      <alignment horizontal="right"/>
    </xf>
    <xf numFmtId="165" fontId="4" fillId="0" borderId="0" xfId="5" applyFont="1" applyFill="1" applyAlignment="1">
      <alignment horizontal="right"/>
    </xf>
    <xf numFmtId="165" fontId="3" fillId="0" borderId="0" xfId="5" applyFont="1" applyFill="1" applyAlignment="1">
      <alignment horizontal="right" vertical="top" wrapText="1"/>
    </xf>
    <xf numFmtId="166" fontId="4" fillId="0" borderId="0" xfId="5" applyNumberFormat="1" applyFont="1" applyFill="1" applyAlignment="1">
      <alignment horizontal="right" vertical="top" wrapText="1"/>
    </xf>
    <xf numFmtId="168" fontId="3" fillId="0" borderId="0" xfId="5" applyNumberFormat="1" applyFont="1" applyFill="1" applyAlignment="1">
      <alignment horizontal="right" vertical="top" wrapText="1"/>
    </xf>
    <xf numFmtId="165" fontId="4" fillId="0" borderId="0" xfId="5" applyFont="1" applyFill="1" applyAlignment="1">
      <alignment vertical="top" wrapText="1"/>
    </xf>
    <xf numFmtId="164" fontId="4" fillId="0" borderId="0" xfId="1" applyFont="1" applyFill="1" applyBorder="1" applyAlignment="1" applyProtection="1">
      <alignment horizontal="right" wrapText="1"/>
    </xf>
    <xf numFmtId="165" fontId="4" fillId="0" borderId="0" xfId="5" applyFont="1" applyFill="1" applyAlignment="1">
      <alignment vertical="top"/>
    </xf>
    <xf numFmtId="0" fontId="4" fillId="0" borderId="2" xfId="1" applyNumberFormat="1" applyFont="1" applyFill="1" applyBorder="1" applyAlignment="1" applyProtection="1">
      <alignment horizontal="right" wrapText="1"/>
    </xf>
    <xf numFmtId="0" fontId="4" fillId="0" borderId="3" xfId="1" applyNumberFormat="1" applyFont="1" applyFill="1" applyBorder="1" applyAlignment="1" applyProtection="1">
      <alignment horizontal="right" wrapText="1"/>
    </xf>
    <xf numFmtId="165" fontId="3" fillId="0" borderId="0" xfId="5" applyFont="1" applyFill="1" applyBorder="1" applyAlignment="1">
      <alignment horizontal="right" vertical="top" wrapText="1"/>
    </xf>
    <xf numFmtId="165" fontId="3" fillId="0" borderId="0" xfId="5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Alignment="1">
      <alignment horizontal="right"/>
    </xf>
    <xf numFmtId="165" fontId="4" fillId="0" borderId="0" xfId="5" applyNumberFormat="1" applyFont="1" applyFill="1" applyBorder="1" applyAlignment="1" applyProtection="1">
      <alignment horizontal="left" vertical="top" wrapText="1"/>
    </xf>
    <xf numFmtId="0" fontId="4" fillId="0" borderId="0" xfId="5" applyNumberFormat="1" applyFont="1" applyFill="1" applyBorder="1" applyAlignment="1">
      <alignment horizontal="right"/>
    </xf>
    <xf numFmtId="165" fontId="4" fillId="0" borderId="0" xfId="5" applyNumberFormat="1" applyFont="1" applyFill="1" applyBorder="1" applyAlignment="1" applyProtection="1">
      <alignment horizontal="left" vertical="center" wrapText="1"/>
    </xf>
    <xf numFmtId="165" fontId="4" fillId="0" borderId="0" xfId="5" applyFont="1" applyFill="1" applyAlignment="1">
      <alignment vertical="center"/>
    </xf>
    <xf numFmtId="165" fontId="4" fillId="0" borderId="1" xfId="5" applyFont="1" applyFill="1" applyBorder="1" applyAlignment="1">
      <alignment horizontal="left" vertical="top" wrapText="1"/>
    </xf>
    <xf numFmtId="164" fontId="4" fillId="0" borderId="1" xfId="1" applyFont="1" applyFill="1" applyBorder="1" applyAlignment="1" applyProtection="1">
      <alignment horizontal="right" wrapText="1"/>
    </xf>
    <xf numFmtId="0" fontId="4" fillId="0" borderId="0" xfId="2" applyFont="1" applyFill="1" applyAlignment="1" applyProtection="1">
      <alignment horizontal="left" vertical="top" wrapText="1"/>
    </xf>
    <xf numFmtId="165" fontId="4" fillId="0" borderId="0" xfId="6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right" wrapText="1"/>
    </xf>
    <xf numFmtId="0" fontId="4" fillId="0" borderId="2" xfId="5" applyNumberFormat="1" applyFont="1" applyFill="1" applyBorder="1" applyAlignment="1" applyProtection="1">
      <alignment horizontal="right"/>
    </xf>
    <xf numFmtId="0" fontId="4" fillId="0" borderId="2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Border="1" applyAlignment="1" applyProtection="1">
      <alignment horizontal="right" wrapText="1"/>
    </xf>
    <xf numFmtId="0" fontId="4" fillId="0" borderId="0" xfId="5" applyNumberFormat="1" applyFont="1" applyFill="1" applyAlignment="1">
      <alignment horizontal="right" wrapText="1"/>
    </xf>
    <xf numFmtId="166" fontId="4" fillId="0" borderId="0" xfId="5" applyNumberFormat="1" applyFont="1" applyFill="1" applyBorder="1" applyAlignment="1">
      <alignment horizontal="right" vertical="top" wrapText="1"/>
    </xf>
    <xf numFmtId="0" fontId="4" fillId="0" borderId="0" xfId="5" applyNumberFormat="1" applyFont="1" applyFill="1" applyBorder="1" applyAlignment="1">
      <alignment horizontal="right" wrapText="1"/>
    </xf>
    <xf numFmtId="171" fontId="3" fillId="0" borderId="0" xfId="5" applyNumberFormat="1" applyFont="1" applyFill="1" applyBorder="1" applyAlignment="1" applyProtection="1">
      <alignment horizontal="right" vertical="top" wrapText="1"/>
    </xf>
    <xf numFmtId="169" fontId="3" fillId="0" borderId="0" xfId="5" applyNumberFormat="1" applyFont="1" applyFill="1" applyBorder="1" applyAlignment="1" applyProtection="1">
      <alignment horizontal="right" vertical="top" wrapText="1"/>
    </xf>
    <xf numFmtId="49" fontId="4" fillId="0" borderId="0" xfId="5" applyNumberFormat="1" applyFont="1" applyFill="1" applyBorder="1" applyAlignment="1">
      <alignment horizontal="right" vertical="top" wrapText="1"/>
    </xf>
    <xf numFmtId="165" fontId="4" fillId="0" borderId="0" xfId="5" quotePrefix="1" applyFont="1" applyFill="1" applyBorder="1" applyAlignment="1">
      <alignment horizontal="right" vertical="top" wrapText="1"/>
    </xf>
    <xf numFmtId="165" fontId="4" fillId="0" borderId="1" xfId="5" applyNumberFormat="1" applyFont="1" applyFill="1" applyBorder="1" applyAlignment="1" applyProtection="1">
      <alignment horizontal="left" vertical="top" wrapText="1"/>
    </xf>
    <xf numFmtId="165" fontId="4" fillId="0" borderId="0" xfId="5" applyFont="1" applyFill="1" applyBorder="1" applyAlignment="1">
      <alignment horizontal="left" vertical="center" wrapText="1"/>
    </xf>
    <xf numFmtId="170" fontId="3" fillId="0" borderId="0" xfId="2" applyNumberFormat="1" applyFont="1" applyFill="1" applyBorder="1" applyAlignment="1">
      <alignment horizontal="right" vertical="top" wrapText="1"/>
    </xf>
    <xf numFmtId="165" fontId="4" fillId="0" borderId="1" xfId="5" applyFont="1" applyFill="1" applyBorder="1" applyAlignment="1">
      <alignment horizontal="right" vertical="top" wrapText="1"/>
    </xf>
    <xf numFmtId="170" fontId="3" fillId="0" borderId="0" xfId="2" applyNumberFormat="1" applyFont="1" applyFill="1" applyBorder="1" applyAlignment="1">
      <alignment horizontal="right" vertical="center" wrapText="1"/>
    </xf>
    <xf numFmtId="165" fontId="3" fillId="0" borderId="0" xfId="5" applyNumberFormat="1" applyFont="1" applyFill="1" applyBorder="1" applyAlignment="1" applyProtection="1">
      <alignment horizontal="left" vertical="center" wrapText="1"/>
    </xf>
    <xf numFmtId="165" fontId="3" fillId="0" borderId="1" xfId="5" applyFont="1" applyFill="1" applyBorder="1" applyAlignment="1">
      <alignment horizontal="right" vertical="top" wrapText="1"/>
    </xf>
    <xf numFmtId="165" fontId="3" fillId="0" borderId="1" xfId="5" applyNumberFormat="1" applyFont="1" applyFill="1" applyBorder="1" applyAlignment="1" applyProtection="1">
      <alignment horizontal="left" vertical="top" wrapText="1"/>
    </xf>
    <xf numFmtId="165" fontId="4" fillId="0" borderId="2" xfId="5" applyFont="1" applyFill="1" applyBorder="1" applyAlignment="1">
      <alignment horizontal="left" vertical="top" wrapText="1"/>
    </xf>
    <xf numFmtId="165" fontId="4" fillId="0" borderId="2" xfId="5" applyFont="1" applyFill="1" applyBorder="1" applyAlignment="1">
      <alignment horizontal="right" vertical="top" wrapText="1"/>
    </xf>
    <xf numFmtId="165" fontId="3" fillId="0" borderId="2" xfId="5" applyNumberFormat="1" applyFont="1" applyFill="1" applyBorder="1" applyAlignment="1" applyProtection="1">
      <alignment horizontal="left" vertical="top" wrapText="1"/>
    </xf>
    <xf numFmtId="168" fontId="3" fillId="0" borderId="0" xfId="5" applyNumberFormat="1" applyFont="1" applyFill="1" applyBorder="1" applyAlignment="1">
      <alignment horizontal="right" vertical="top" wrapText="1"/>
    </xf>
    <xf numFmtId="165" fontId="4" fillId="0" borderId="0" xfId="5" applyFont="1" applyFill="1" applyBorder="1" applyAlignment="1">
      <alignment vertical="top" wrapText="1"/>
    </xf>
    <xf numFmtId="165" fontId="3" fillId="0" borderId="0" xfId="5" applyFont="1" applyFill="1" applyBorder="1" applyAlignment="1">
      <alignment vertical="top" wrapText="1"/>
    </xf>
    <xf numFmtId="165" fontId="4" fillId="0" borderId="0" xfId="5" applyFont="1" applyFill="1" applyBorder="1"/>
    <xf numFmtId="164" fontId="4" fillId="0" borderId="0" xfId="1" applyFont="1" applyFill="1" applyBorder="1" applyAlignment="1">
      <alignment wrapText="1"/>
    </xf>
    <xf numFmtId="0" fontId="4" fillId="0" borderId="0" xfId="5" applyNumberFormat="1" applyFont="1" applyFill="1" applyBorder="1" applyAlignment="1">
      <alignment wrapText="1"/>
    </xf>
    <xf numFmtId="0" fontId="4" fillId="0" borderId="0" xfId="1" applyNumberFormat="1" applyFont="1" applyFill="1" applyBorder="1" applyAlignment="1">
      <alignment wrapText="1"/>
    </xf>
    <xf numFmtId="1" fontId="4" fillId="0" borderId="0" xfId="5" applyNumberFormat="1" applyFont="1" applyFill="1" applyBorder="1" applyAlignment="1">
      <alignment wrapText="1"/>
    </xf>
    <xf numFmtId="0" fontId="4" fillId="0" borderId="0" xfId="1" applyNumberFormat="1" applyFont="1" applyFill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center"/>
    </xf>
    <xf numFmtId="165" fontId="6" fillId="0" borderId="0" xfId="5" applyFont="1" applyFill="1"/>
    <xf numFmtId="0" fontId="4" fillId="0" borderId="0" xfId="5" quotePrefix="1" applyNumberFormat="1" applyFont="1" applyFill="1"/>
    <xf numFmtId="0" fontId="4" fillId="0" borderId="0" xfId="5" applyNumberFormat="1" applyFont="1" applyFill="1" applyAlignment="1" applyProtection="1">
      <alignment horizontal="right" vertical="top"/>
    </xf>
    <xf numFmtId="0" fontId="3" fillId="0" borderId="0" xfId="5" applyNumberFormat="1" applyFont="1" applyFill="1" applyAlignment="1">
      <alignment horizontal="center" vertical="top"/>
    </xf>
    <xf numFmtId="0" fontId="4" fillId="0" borderId="1" xfId="5" applyNumberFormat="1" applyFont="1" applyFill="1" applyBorder="1" applyAlignment="1" applyProtection="1">
      <alignment horizontal="right" wrapText="1"/>
    </xf>
    <xf numFmtId="165" fontId="4" fillId="0" borderId="0" xfId="5" applyNumberFormat="1" applyFont="1" applyFill="1" applyAlignment="1" applyProtection="1">
      <alignment horizontal="left" vertical="top" wrapText="1"/>
    </xf>
    <xf numFmtId="165" fontId="4" fillId="2" borderId="0" xfId="5" applyFont="1" applyFill="1"/>
    <xf numFmtId="0" fontId="4" fillId="0" borderId="0" xfId="3" applyFont="1" applyFill="1" applyBorder="1" applyAlignment="1" applyProtection="1">
      <alignment horizontal="center"/>
    </xf>
    <xf numFmtId="165" fontId="4" fillId="0" borderId="0" xfId="5" applyNumberFormat="1" applyFont="1" applyFill="1" applyAlignment="1" applyProtection="1">
      <alignment horizontal="left" vertical="top" wrapText="1"/>
    </xf>
    <xf numFmtId="165" fontId="4" fillId="0" borderId="0" xfId="5" applyFont="1" applyFill="1" applyAlignment="1">
      <alignment horizontal="left" vertical="center" wrapText="1"/>
    </xf>
    <xf numFmtId="167" fontId="4" fillId="0" borderId="0" xfId="5" applyNumberFormat="1" applyFont="1" applyFill="1" applyBorder="1" applyAlignment="1">
      <alignment horizontal="right" vertical="top" wrapText="1"/>
    </xf>
    <xf numFmtId="167" fontId="4" fillId="0" borderId="0" xfId="5" applyNumberFormat="1" applyFont="1" applyFill="1" applyBorder="1" applyAlignment="1">
      <alignment horizontal="right" vertical="center" wrapText="1"/>
    </xf>
    <xf numFmtId="49" fontId="4" fillId="0" borderId="0" xfId="6" applyNumberFormat="1" applyFont="1" applyFill="1" applyBorder="1" applyAlignment="1">
      <alignment horizontal="right" vertical="top" wrapText="1"/>
    </xf>
    <xf numFmtId="167" fontId="4" fillId="0" borderId="1" xfId="5" applyNumberFormat="1" applyFont="1" applyFill="1" applyBorder="1" applyAlignment="1">
      <alignment horizontal="right" vertical="top" wrapText="1"/>
    </xf>
    <xf numFmtId="167" fontId="4" fillId="0" borderId="0" xfId="5" quotePrefix="1" applyNumberFormat="1" applyFont="1" applyFill="1" applyBorder="1" applyAlignment="1">
      <alignment horizontal="right" vertical="top" wrapText="1"/>
    </xf>
    <xf numFmtId="49" fontId="4" fillId="0" borderId="0" xfId="5" applyNumberFormat="1" applyFont="1" applyFill="1" applyBorder="1" applyAlignment="1">
      <alignment horizontal="right" vertical="center" wrapText="1"/>
    </xf>
    <xf numFmtId="0" fontId="4" fillId="0" borderId="0" xfId="4" applyNumberFormat="1" applyFont="1" applyFill="1" applyAlignment="1" applyProtection="1">
      <alignment horizontal="right"/>
    </xf>
  </cellXfs>
  <cellStyles count="7">
    <cellStyle name="Comma" xfId="1" builtinId="3"/>
    <cellStyle name="Normal" xfId="0" builtinId="0"/>
    <cellStyle name="Normal_budget for 03-04" xfId="2"/>
    <cellStyle name="Normal_BUDGET-2000" xfId="3"/>
    <cellStyle name="Normal_budgetDocNIC02-03" xfId="4"/>
    <cellStyle name="Normal_DEMAND51" xfId="5"/>
    <cellStyle name="Normal_DEMAND51_1st supp.vol.III" xfId="6"/>
  </cellStyles>
  <dxfs count="0"/>
  <tableStyles count="0" defaultTableStyle="TableStyleMedium9" defaultPivotStyle="PivotStyleLight16"/>
  <colors>
    <mruColors>
      <color rgb="FFFF00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 codeName="Sheet1">
    <tabColor rgb="FFC00000"/>
  </sheetPr>
  <dimension ref="A1:G157"/>
  <sheetViews>
    <sheetView tabSelected="1" view="pageBreakPreview" zoomScaleNormal="130" zoomScaleSheetLayoutView="100" workbookViewId="0">
      <selection activeCell="J114" sqref="J114"/>
    </sheetView>
  </sheetViews>
  <sheetFormatPr defaultColWidth="11" defaultRowHeight="13.2"/>
  <cols>
    <col min="1" max="1" width="5.77734375" style="1" customWidth="1"/>
    <col min="2" max="2" width="8.21875" style="8" customWidth="1"/>
    <col min="3" max="3" width="32.77734375" style="3" customWidth="1"/>
    <col min="4" max="4" width="10.77734375" style="11" customWidth="1"/>
    <col min="5" max="5" width="10.77734375" style="3" customWidth="1"/>
    <col min="6" max="6" width="10.77734375" style="11" customWidth="1"/>
    <col min="7" max="7" width="10.77734375" style="3" customWidth="1"/>
    <col min="8" max="16384" width="11" style="3"/>
  </cols>
  <sheetData>
    <row r="1" spans="1:7" ht="14.1" customHeight="1">
      <c r="B1" s="2"/>
      <c r="C1" s="2"/>
      <c r="D1" s="7" t="s">
        <v>84</v>
      </c>
      <c r="E1" s="2"/>
      <c r="F1" s="2"/>
      <c r="G1" s="2"/>
    </row>
    <row r="2" spans="1:7" ht="14.1" customHeight="1">
      <c r="B2" s="2"/>
      <c r="C2" s="2"/>
      <c r="D2" s="7" t="s">
        <v>85</v>
      </c>
      <c r="E2" s="2"/>
      <c r="F2" s="2"/>
      <c r="G2" s="2"/>
    </row>
    <row r="3" spans="1:7">
      <c r="A3" s="4"/>
      <c r="B3" s="5"/>
      <c r="C3" s="6"/>
      <c r="D3" s="6"/>
      <c r="E3" s="7"/>
      <c r="F3" s="6"/>
      <c r="G3" s="7"/>
    </row>
    <row r="4" spans="1:7" ht="14.1" customHeight="1">
      <c r="C4" s="9" t="s">
        <v>43</v>
      </c>
      <c r="D4" s="10">
        <v>2575</v>
      </c>
      <c r="E4" s="12" t="s">
        <v>44</v>
      </c>
      <c r="F4" s="14"/>
      <c r="G4" s="13"/>
    </row>
    <row r="5" spans="1:7" ht="14.1" customHeight="1">
      <c r="C5" s="9" t="s">
        <v>37</v>
      </c>
      <c r="D5" s="10">
        <v>3451</v>
      </c>
      <c r="E5" s="12" t="s">
        <v>1</v>
      </c>
      <c r="F5" s="14"/>
      <c r="G5" s="13"/>
    </row>
    <row r="6" spans="1:7" ht="14.1" customHeight="1">
      <c r="C6" s="9"/>
      <c r="D6" s="10">
        <v>3454</v>
      </c>
      <c r="E6" s="12" t="s">
        <v>45</v>
      </c>
      <c r="F6" s="14"/>
      <c r="G6" s="13"/>
    </row>
    <row r="7" spans="1:7" ht="14.1" customHeight="1">
      <c r="C7" s="9" t="s">
        <v>33</v>
      </c>
      <c r="G7" s="13"/>
    </row>
    <row r="8" spans="1:7" s="48" customFormat="1" ht="28.8" customHeight="1">
      <c r="A8" s="1"/>
      <c r="B8" s="8"/>
      <c r="C8" s="97" t="s">
        <v>46</v>
      </c>
      <c r="D8" s="98">
        <v>4575</v>
      </c>
      <c r="E8" s="103" t="s">
        <v>2</v>
      </c>
      <c r="F8" s="103"/>
      <c r="G8" s="103"/>
    </row>
    <row r="9" spans="1:7">
      <c r="C9" s="9"/>
      <c r="D9" s="10"/>
      <c r="E9" s="12"/>
      <c r="F9" s="14"/>
      <c r="G9" s="14"/>
    </row>
    <row r="10" spans="1:7" ht="28.05" customHeight="1">
      <c r="A10" s="104" t="s">
        <v>83</v>
      </c>
      <c r="B10" s="104"/>
      <c r="C10" s="104"/>
      <c r="D10" s="104"/>
      <c r="E10" s="104"/>
      <c r="F10" s="104"/>
      <c r="G10" s="104"/>
    </row>
    <row r="11" spans="1:7" ht="10.95" customHeight="1">
      <c r="A11" s="15"/>
      <c r="B11" s="16"/>
      <c r="C11" s="17"/>
      <c r="D11" s="17"/>
      <c r="E11" s="17"/>
      <c r="F11" s="17"/>
      <c r="G11" s="17"/>
    </row>
    <row r="12" spans="1:7" ht="12.6" customHeight="1">
      <c r="C12" s="18"/>
      <c r="D12" s="6" t="s">
        <v>35</v>
      </c>
      <c r="E12" s="6" t="s">
        <v>34</v>
      </c>
      <c r="F12" s="6" t="s">
        <v>5</v>
      </c>
      <c r="G12" s="11"/>
    </row>
    <row r="13" spans="1:7" ht="14.1" customHeight="1">
      <c r="C13" s="20" t="s">
        <v>3</v>
      </c>
      <c r="D13" s="6">
        <f>G97</f>
        <v>188209</v>
      </c>
      <c r="E13" s="19">
        <f>G108</f>
        <v>438000</v>
      </c>
      <c r="F13" s="6">
        <f>E13+D13</f>
        <v>626209</v>
      </c>
      <c r="G13" s="11"/>
    </row>
    <row r="14" spans="1:7" ht="8.4" customHeight="1">
      <c r="D14" s="20"/>
      <c r="E14" s="21"/>
      <c r="G14" s="11"/>
    </row>
    <row r="15" spans="1:7" ht="14.1" customHeight="1">
      <c r="A15" s="12" t="s">
        <v>36</v>
      </c>
      <c r="C15" s="12"/>
      <c r="E15" s="11"/>
      <c r="G15" s="11"/>
    </row>
    <row r="16" spans="1:7" ht="14.1" customHeight="1">
      <c r="C16" s="22"/>
      <c r="D16" s="23"/>
      <c r="E16" s="23"/>
      <c r="F16" s="23"/>
      <c r="G16" s="24" t="s">
        <v>48</v>
      </c>
    </row>
    <row r="17" spans="1:7" s="30" customFormat="1" ht="25.8" customHeight="1">
      <c r="A17" s="25"/>
      <c r="B17" s="26"/>
      <c r="C17" s="27"/>
      <c r="D17" s="28" t="s">
        <v>89</v>
      </c>
      <c r="E17" s="29" t="s">
        <v>90</v>
      </c>
      <c r="F17" s="29" t="s">
        <v>91</v>
      </c>
      <c r="G17" s="29" t="s">
        <v>90</v>
      </c>
    </row>
    <row r="18" spans="1:7" s="30" customFormat="1">
      <c r="A18" s="31"/>
      <c r="B18" s="102" t="s">
        <v>4</v>
      </c>
      <c r="C18" s="102"/>
      <c r="D18" s="32" t="s">
        <v>81</v>
      </c>
      <c r="E18" s="32" t="s">
        <v>70</v>
      </c>
      <c r="F18" s="33" t="s">
        <v>70</v>
      </c>
      <c r="G18" s="34" t="s">
        <v>92</v>
      </c>
    </row>
    <row r="19" spans="1:7" s="30" customFormat="1" ht="8.4" customHeight="1">
      <c r="A19" s="35"/>
      <c r="B19" s="36"/>
      <c r="C19" s="37"/>
      <c r="D19" s="38"/>
      <c r="E19" s="38"/>
      <c r="F19" s="38"/>
      <c r="G19" s="39"/>
    </row>
    <row r="20" spans="1:7" ht="14.4" customHeight="1">
      <c r="C20" s="40" t="s">
        <v>6</v>
      </c>
      <c r="D20" s="41"/>
      <c r="E20" s="41"/>
      <c r="F20" s="41"/>
      <c r="G20" s="41"/>
    </row>
    <row r="21" spans="1:7" ht="14.4" customHeight="1">
      <c r="A21" s="1" t="s">
        <v>7</v>
      </c>
      <c r="B21" s="43">
        <v>2575</v>
      </c>
      <c r="C21" s="40" t="s">
        <v>0</v>
      </c>
      <c r="D21" s="41"/>
      <c r="E21" s="41"/>
      <c r="F21" s="41"/>
      <c r="G21" s="41"/>
    </row>
    <row r="22" spans="1:7" ht="14.4" customHeight="1">
      <c r="B22" s="44">
        <v>6</v>
      </c>
      <c r="C22" s="100" t="s">
        <v>38</v>
      </c>
      <c r="D22" s="41"/>
      <c r="E22" s="41"/>
      <c r="F22" s="41"/>
      <c r="G22" s="41"/>
    </row>
    <row r="23" spans="1:7" ht="14.4" customHeight="1">
      <c r="B23" s="45">
        <v>6.101</v>
      </c>
      <c r="C23" s="40" t="s">
        <v>51</v>
      </c>
      <c r="D23" s="41"/>
      <c r="E23" s="41"/>
      <c r="F23" s="41"/>
      <c r="G23" s="41"/>
    </row>
    <row r="24" spans="1:7" ht="26.4">
      <c r="B24" s="105" t="s">
        <v>13</v>
      </c>
      <c r="C24" s="46" t="s">
        <v>78</v>
      </c>
      <c r="D24" s="41">
        <v>1150</v>
      </c>
      <c r="E24" s="53">
        <v>20000</v>
      </c>
      <c r="F24" s="41">
        <v>20000</v>
      </c>
      <c r="G24" s="93">
        <v>20000</v>
      </c>
    </row>
    <row r="25" spans="1:7" ht="26.4">
      <c r="B25" s="105" t="s">
        <v>65</v>
      </c>
      <c r="C25" s="46" t="s">
        <v>79</v>
      </c>
      <c r="D25" s="53">
        <v>128</v>
      </c>
      <c r="E25" s="53">
        <v>1000</v>
      </c>
      <c r="F25" s="53">
        <v>1000</v>
      </c>
      <c r="G25" s="93">
        <v>2000</v>
      </c>
    </row>
    <row r="26" spans="1:7" ht="14.4" customHeight="1">
      <c r="A26" s="1" t="s">
        <v>5</v>
      </c>
      <c r="B26" s="45">
        <v>6.101</v>
      </c>
      <c r="C26" s="40" t="s">
        <v>51</v>
      </c>
      <c r="D26" s="49">
        <f t="shared" ref="D26:F26" si="0">D24+D25</f>
        <v>1278</v>
      </c>
      <c r="E26" s="49">
        <f t="shared" si="0"/>
        <v>21000</v>
      </c>
      <c r="F26" s="49">
        <f t="shared" si="0"/>
        <v>21000</v>
      </c>
      <c r="G26" s="49">
        <v>22000</v>
      </c>
    </row>
    <row r="27" spans="1:7" ht="14.4" customHeight="1">
      <c r="A27" s="4" t="s">
        <v>5</v>
      </c>
      <c r="B27" s="44">
        <v>6</v>
      </c>
      <c r="C27" s="100" t="s">
        <v>38</v>
      </c>
      <c r="D27" s="50">
        <f t="shared" ref="D27:F28" si="1">D26</f>
        <v>1278</v>
      </c>
      <c r="E27" s="50">
        <f t="shared" si="1"/>
        <v>21000</v>
      </c>
      <c r="F27" s="50">
        <f t="shared" si="1"/>
        <v>21000</v>
      </c>
      <c r="G27" s="50">
        <v>22000</v>
      </c>
    </row>
    <row r="28" spans="1:7" ht="14.4" customHeight="1">
      <c r="A28" s="4" t="s">
        <v>5</v>
      </c>
      <c r="B28" s="51">
        <v>2575</v>
      </c>
      <c r="C28" s="52" t="s">
        <v>0</v>
      </c>
      <c r="D28" s="49">
        <f t="shared" si="1"/>
        <v>1278</v>
      </c>
      <c r="E28" s="49">
        <f t="shared" si="1"/>
        <v>21000</v>
      </c>
      <c r="F28" s="49">
        <f t="shared" si="1"/>
        <v>21000</v>
      </c>
      <c r="G28" s="49">
        <v>22000</v>
      </c>
    </row>
    <row r="29" spans="1:7">
      <c r="A29" s="4"/>
      <c r="B29" s="51"/>
      <c r="C29" s="52"/>
      <c r="D29" s="53"/>
      <c r="E29" s="53"/>
      <c r="F29" s="53"/>
      <c r="G29" s="53"/>
    </row>
    <row r="30" spans="1:7" ht="14.4" customHeight="1">
      <c r="A30" s="1" t="s">
        <v>7</v>
      </c>
      <c r="B30" s="43">
        <v>3451</v>
      </c>
      <c r="C30" s="40" t="s">
        <v>1</v>
      </c>
      <c r="D30" s="54"/>
      <c r="E30" s="54"/>
      <c r="F30" s="54"/>
      <c r="G30" s="54"/>
    </row>
    <row r="31" spans="1:7" ht="14.4" customHeight="1">
      <c r="B31" s="45">
        <v>0.09</v>
      </c>
      <c r="C31" s="40" t="s">
        <v>15</v>
      </c>
      <c r="D31" s="54"/>
      <c r="E31" s="54"/>
      <c r="F31" s="54"/>
      <c r="G31" s="54"/>
    </row>
    <row r="32" spans="1:7" ht="14.4" customHeight="1">
      <c r="A32" s="4"/>
      <c r="B32" s="5">
        <v>30</v>
      </c>
      <c r="C32" s="55" t="s">
        <v>42</v>
      </c>
      <c r="D32" s="56"/>
      <c r="E32" s="56"/>
      <c r="F32" s="56"/>
      <c r="G32" s="56"/>
    </row>
    <row r="33" spans="1:7" ht="14.4" customHeight="1">
      <c r="A33" s="4"/>
      <c r="B33" s="106" t="s">
        <v>16</v>
      </c>
      <c r="C33" s="57" t="s">
        <v>9</v>
      </c>
      <c r="D33" s="41">
        <v>36834</v>
      </c>
      <c r="E33" s="53">
        <v>48383</v>
      </c>
      <c r="F33" s="41">
        <v>48383</v>
      </c>
      <c r="G33" s="41">
        <v>46682</v>
      </c>
    </row>
    <row r="34" spans="1:7" ht="14.4" customHeight="1">
      <c r="A34" s="4"/>
      <c r="B34" s="106" t="s">
        <v>71</v>
      </c>
      <c r="C34" s="57" t="s">
        <v>72</v>
      </c>
      <c r="D34" s="47">
        <v>0</v>
      </c>
      <c r="E34" s="53">
        <v>1297</v>
      </c>
      <c r="F34" s="53">
        <v>1297</v>
      </c>
      <c r="G34" s="41">
        <v>1642</v>
      </c>
    </row>
    <row r="35" spans="1:7" ht="14.4" customHeight="1">
      <c r="A35" s="4"/>
      <c r="B35" s="106" t="s">
        <v>17</v>
      </c>
      <c r="C35" s="57" t="s">
        <v>10</v>
      </c>
      <c r="D35" s="41">
        <v>424</v>
      </c>
      <c r="E35" s="53">
        <v>750</v>
      </c>
      <c r="F35" s="41">
        <v>750</v>
      </c>
      <c r="G35" s="53">
        <v>825</v>
      </c>
    </row>
    <row r="36" spans="1:7" ht="14.4" customHeight="1">
      <c r="A36" s="4"/>
      <c r="B36" s="106" t="s">
        <v>18</v>
      </c>
      <c r="C36" s="57" t="s">
        <v>11</v>
      </c>
      <c r="D36" s="41">
        <v>9666</v>
      </c>
      <c r="E36" s="53">
        <v>6108</v>
      </c>
      <c r="F36" s="41">
        <v>6108</v>
      </c>
      <c r="G36" s="41">
        <v>6719</v>
      </c>
    </row>
    <row r="37" spans="1:7" ht="25.8" customHeight="1">
      <c r="A37" s="4"/>
      <c r="B37" s="72" t="s">
        <v>68</v>
      </c>
      <c r="C37" s="61" t="s">
        <v>80</v>
      </c>
      <c r="D37" s="47">
        <v>0</v>
      </c>
      <c r="E37" s="53">
        <v>12399</v>
      </c>
      <c r="F37" s="53">
        <v>12399</v>
      </c>
      <c r="G37" s="47">
        <v>0</v>
      </c>
    </row>
    <row r="38" spans="1:7" ht="14.4" customHeight="1">
      <c r="A38" s="4"/>
      <c r="B38" s="72" t="s">
        <v>75</v>
      </c>
      <c r="C38" s="61" t="s">
        <v>19</v>
      </c>
      <c r="D38" s="47">
        <v>0</v>
      </c>
      <c r="E38" s="53">
        <v>1</v>
      </c>
      <c r="F38" s="53">
        <v>1</v>
      </c>
      <c r="G38" s="41">
        <v>1</v>
      </c>
    </row>
    <row r="39" spans="1:7" ht="14.4" customHeight="1">
      <c r="A39" s="4"/>
      <c r="B39" s="107" t="s">
        <v>49</v>
      </c>
      <c r="C39" s="62" t="s">
        <v>67</v>
      </c>
      <c r="D39" s="53">
        <v>4183</v>
      </c>
      <c r="E39" s="53">
        <v>12700</v>
      </c>
      <c r="F39" s="53">
        <v>12700</v>
      </c>
      <c r="G39" s="53">
        <v>12700</v>
      </c>
    </row>
    <row r="40" spans="1:7" ht="26.4">
      <c r="A40" s="4"/>
      <c r="B40" s="107" t="s">
        <v>87</v>
      </c>
      <c r="C40" s="62" t="s">
        <v>88</v>
      </c>
      <c r="D40" s="47">
        <v>0</v>
      </c>
      <c r="E40" s="47">
        <v>0</v>
      </c>
      <c r="F40" s="47">
        <v>0</v>
      </c>
      <c r="G40" s="53">
        <v>1120</v>
      </c>
    </row>
    <row r="41" spans="1:7" ht="14.4" customHeight="1">
      <c r="A41" s="4"/>
      <c r="B41" s="107" t="s">
        <v>76</v>
      </c>
      <c r="C41" s="55" t="s">
        <v>77</v>
      </c>
      <c r="D41" s="60">
        <v>0</v>
      </c>
      <c r="E41" s="63">
        <v>1</v>
      </c>
      <c r="F41" s="63">
        <v>1</v>
      </c>
      <c r="G41" s="63">
        <v>1</v>
      </c>
    </row>
    <row r="42" spans="1:7" ht="14.4" customHeight="1">
      <c r="A42" s="1" t="s">
        <v>5</v>
      </c>
      <c r="B42" s="8">
        <v>30</v>
      </c>
      <c r="C42" s="100" t="s">
        <v>42</v>
      </c>
      <c r="D42" s="63">
        <f t="shared" ref="D42:F42" si="2">SUM(D33:D41)</f>
        <v>51107</v>
      </c>
      <c r="E42" s="63">
        <f t="shared" si="2"/>
        <v>81639</v>
      </c>
      <c r="F42" s="63">
        <f t="shared" si="2"/>
        <v>81639</v>
      </c>
      <c r="G42" s="63">
        <v>69690</v>
      </c>
    </row>
    <row r="43" spans="1:7" ht="14.4" customHeight="1">
      <c r="A43" s="4" t="s">
        <v>5</v>
      </c>
      <c r="B43" s="45">
        <v>0.09</v>
      </c>
      <c r="C43" s="52" t="s">
        <v>15</v>
      </c>
      <c r="D43" s="64">
        <f t="shared" ref="D43:F44" si="3">D42</f>
        <v>51107</v>
      </c>
      <c r="E43" s="64">
        <f t="shared" si="3"/>
        <v>81639</v>
      </c>
      <c r="F43" s="64">
        <f t="shared" si="3"/>
        <v>81639</v>
      </c>
      <c r="G43" s="64">
        <v>69690</v>
      </c>
    </row>
    <row r="44" spans="1:7" ht="14.4" customHeight="1">
      <c r="A44" s="4" t="s">
        <v>5</v>
      </c>
      <c r="B44" s="51">
        <v>3451</v>
      </c>
      <c r="C44" s="52" t="s">
        <v>1</v>
      </c>
      <c r="D44" s="65">
        <f t="shared" si="3"/>
        <v>51107</v>
      </c>
      <c r="E44" s="65">
        <f t="shared" si="3"/>
        <v>81639</v>
      </c>
      <c r="F44" s="65">
        <f t="shared" si="3"/>
        <v>81639</v>
      </c>
      <c r="G44" s="65">
        <v>69690</v>
      </c>
    </row>
    <row r="45" spans="1:7">
      <c r="A45" s="4"/>
      <c r="B45" s="51"/>
      <c r="C45" s="55"/>
      <c r="D45" s="66"/>
      <c r="E45" s="66"/>
      <c r="F45" s="66"/>
      <c r="G45" s="66"/>
    </row>
    <row r="46" spans="1:7" ht="14.85" customHeight="1">
      <c r="A46" s="1" t="s">
        <v>7</v>
      </c>
      <c r="B46" s="43">
        <v>3454</v>
      </c>
      <c r="C46" s="40" t="s">
        <v>41</v>
      </c>
      <c r="D46" s="67"/>
      <c r="E46" s="67"/>
      <c r="F46" s="67"/>
      <c r="G46" s="67"/>
    </row>
    <row r="47" spans="1:7" ht="14.85" customHeight="1">
      <c r="A47" s="4"/>
      <c r="B47" s="68">
        <v>2</v>
      </c>
      <c r="C47" s="55" t="s">
        <v>31</v>
      </c>
      <c r="D47" s="69"/>
      <c r="E47" s="69"/>
      <c r="F47" s="69"/>
      <c r="G47" s="69"/>
    </row>
    <row r="48" spans="1:7" ht="14.85" customHeight="1">
      <c r="A48" s="4"/>
      <c r="B48" s="70">
        <v>2.1120000000000001</v>
      </c>
      <c r="C48" s="52" t="s">
        <v>22</v>
      </c>
      <c r="D48" s="69"/>
      <c r="E48" s="69"/>
      <c r="F48" s="69"/>
      <c r="G48" s="69"/>
    </row>
    <row r="49" spans="1:7" ht="14.85" customHeight="1">
      <c r="A49" s="4"/>
      <c r="B49" s="105" t="s">
        <v>23</v>
      </c>
      <c r="C49" s="55" t="s">
        <v>9</v>
      </c>
      <c r="D49" s="66">
        <v>29897</v>
      </c>
      <c r="E49" s="53">
        <v>28103</v>
      </c>
      <c r="F49" s="66">
        <v>28103</v>
      </c>
      <c r="G49" s="66">
        <v>31077</v>
      </c>
    </row>
    <row r="50" spans="1:7" ht="14.85" customHeight="1">
      <c r="A50" s="4"/>
      <c r="B50" s="105" t="s">
        <v>74</v>
      </c>
      <c r="C50" s="55" t="s">
        <v>72</v>
      </c>
      <c r="D50" s="47">
        <v>0</v>
      </c>
      <c r="E50" s="53">
        <v>1845</v>
      </c>
      <c r="F50" s="53">
        <v>1845</v>
      </c>
      <c r="G50" s="66">
        <v>1992</v>
      </c>
    </row>
    <row r="51" spans="1:7" ht="14.85" customHeight="1">
      <c r="A51" s="59"/>
      <c r="B51" s="108" t="s">
        <v>20</v>
      </c>
      <c r="C51" s="74" t="s">
        <v>10</v>
      </c>
      <c r="D51" s="63">
        <v>493</v>
      </c>
      <c r="E51" s="63">
        <v>750</v>
      </c>
      <c r="F51" s="63">
        <v>750</v>
      </c>
      <c r="G51" s="99">
        <v>825</v>
      </c>
    </row>
    <row r="52" spans="1:7" ht="14.85" customHeight="1">
      <c r="A52" s="4"/>
      <c r="B52" s="105" t="s">
        <v>21</v>
      </c>
      <c r="C52" s="55" t="s">
        <v>11</v>
      </c>
      <c r="D52" s="66">
        <v>2878</v>
      </c>
      <c r="E52" s="53">
        <v>767</v>
      </c>
      <c r="F52" s="66">
        <f>300+E52</f>
        <v>1067</v>
      </c>
      <c r="G52" s="66">
        <v>844</v>
      </c>
    </row>
    <row r="53" spans="1:7" ht="14.85" customHeight="1">
      <c r="A53" s="4"/>
      <c r="B53" s="109" t="s">
        <v>86</v>
      </c>
      <c r="C53" s="55" t="s">
        <v>19</v>
      </c>
      <c r="D53" s="47">
        <v>0</v>
      </c>
      <c r="E53" s="47">
        <v>0</v>
      </c>
      <c r="F53" s="47">
        <v>0</v>
      </c>
      <c r="G53" s="66">
        <v>10000</v>
      </c>
    </row>
    <row r="54" spans="1:7" ht="14.85" customHeight="1">
      <c r="A54" s="4" t="s">
        <v>5</v>
      </c>
      <c r="B54" s="70">
        <v>2.1120000000000001</v>
      </c>
      <c r="C54" s="52" t="s">
        <v>22</v>
      </c>
      <c r="D54" s="49">
        <f>SUM(D49:D53)</f>
        <v>33268</v>
      </c>
      <c r="E54" s="49">
        <f t="shared" ref="E54:F54" si="4">SUM(E49:E53)</f>
        <v>31465</v>
      </c>
      <c r="F54" s="49">
        <f t="shared" si="4"/>
        <v>31765</v>
      </c>
      <c r="G54" s="49">
        <v>44738</v>
      </c>
    </row>
    <row r="55" spans="1:7" ht="14.85" customHeight="1">
      <c r="A55" s="4"/>
      <c r="B55" s="70"/>
      <c r="C55" s="52"/>
      <c r="D55" s="53"/>
      <c r="E55" s="53"/>
      <c r="F55" s="53"/>
      <c r="G55" s="53"/>
    </row>
    <row r="56" spans="1:7" ht="14.85" customHeight="1">
      <c r="A56" s="4"/>
      <c r="B56" s="71">
        <v>2.2010000000000001</v>
      </c>
      <c r="C56" s="52" t="s">
        <v>59</v>
      </c>
      <c r="D56" s="67"/>
      <c r="E56" s="67"/>
      <c r="F56" s="67"/>
      <c r="G56" s="67"/>
    </row>
    <row r="57" spans="1:7" ht="26.4">
      <c r="A57" s="4"/>
      <c r="B57" s="72" t="s">
        <v>52</v>
      </c>
      <c r="C57" s="55" t="s">
        <v>69</v>
      </c>
      <c r="D57" s="69"/>
      <c r="E57" s="69"/>
      <c r="F57" s="69"/>
      <c r="G57" s="69"/>
    </row>
    <row r="58" spans="1:7" ht="14.85" customHeight="1">
      <c r="A58" s="5"/>
      <c r="B58" s="110" t="s">
        <v>53</v>
      </c>
      <c r="C58" s="57" t="s">
        <v>9</v>
      </c>
      <c r="D58" s="53">
        <v>4529</v>
      </c>
      <c r="E58" s="53">
        <v>7203</v>
      </c>
      <c r="F58" s="53">
        <v>7203</v>
      </c>
      <c r="G58" s="53">
        <v>7326</v>
      </c>
    </row>
    <row r="59" spans="1:7" ht="14.85" customHeight="1">
      <c r="A59" s="73"/>
      <c r="B59" s="110" t="s">
        <v>54</v>
      </c>
      <c r="C59" s="57" t="s">
        <v>10</v>
      </c>
      <c r="D59" s="53">
        <v>112</v>
      </c>
      <c r="E59" s="47">
        <v>0</v>
      </c>
      <c r="F59" s="47">
        <v>0</v>
      </c>
      <c r="G59" s="47">
        <v>0</v>
      </c>
    </row>
    <row r="60" spans="1:7" ht="14.85" customHeight="1">
      <c r="A60" s="73"/>
      <c r="B60" s="110" t="s">
        <v>55</v>
      </c>
      <c r="C60" s="57" t="s">
        <v>11</v>
      </c>
      <c r="D60" s="63">
        <v>428</v>
      </c>
      <c r="E60" s="60">
        <v>0</v>
      </c>
      <c r="F60" s="60">
        <v>0</v>
      </c>
      <c r="G60" s="60">
        <v>0</v>
      </c>
    </row>
    <row r="61" spans="1:7" ht="26.4">
      <c r="A61" s="4" t="s">
        <v>5</v>
      </c>
      <c r="B61" s="72" t="s">
        <v>52</v>
      </c>
      <c r="C61" s="55" t="s">
        <v>69</v>
      </c>
      <c r="D61" s="63">
        <f t="shared" ref="D61:F61" si="5">SUM(D58:D60)</f>
        <v>5069</v>
      </c>
      <c r="E61" s="63">
        <f t="shared" si="5"/>
        <v>7203</v>
      </c>
      <c r="F61" s="63">
        <f t="shared" si="5"/>
        <v>7203</v>
      </c>
      <c r="G61" s="63">
        <v>7326</v>
      </c>
    </row>
    <row r="62" spans="1:7">
      <c r="A62" s="4"/>
      <c r="B62" s="72"/>
      <c r="C62" s="55"/>
      <c r="D62" s="53"/>
      <c r="E62" s="53"/>
      <c r="F62" s="53"/>
      <c r="G62" s="53"/>
    </row>
    <row r="63" spans="1:7" ht="26.4">
      <c r="A63" s="4"/>
      <c r="B63" s="72" t="s">
        <v>60</v>
      </c>
      <c r="C63" s="55" t="s">
        <v>95</v>
      </c>
      <c r="D63" s="53"/>
      <c r="E63" s="53"/>
      <c r="F63" s="53"/>
      <c r="G63" s="53"/>
    </row>
    <row r="64" spans="1:7" ht="13.95" customHeight="1">
      <c r="A64" s="4"/>
      <c r="B64" s="110" t="s">
        <v>61</v>
      </c>
      <c r="C64" s="57" t="s">
        <v>9</v>
      </c>
      <c r="D64" s="53">
        <v>6428</v>
      </c>
      <c r="E64" s="53">
        <v>7204</v>
      </c>
      <c r="F64" s="53">
        <v>7204</v>
      </c>
      <c r="G64" s="53">
        <v>7326</v>
      </c>
    </row>
    <row r="65" spans="1:7" ht="14.1" customHeight="1">
      <c r="A65" s="4"/>
      <c r="B65" s="110" t="s">
        <v>63</v>
      </c>
      <c r="C65" s="57" t="s">
        <v>10</v>
      </c>
      <c r="D65" s="53">
        <v>1400</v>
      </c>
      <c r="E65" s="53">
        <v>500</v>
      </c>
      <c r="F65" s="53">
        <v>500</v>
      </c>
      <c r="G65" s="53">
        <v>1500</v>
      </c>
    </row>
    <row r="66" spans="1:7" ht="14.1" customHeight="1">
      <c r="A66" s="75"/>
      <c r="B66" s="110" t="s">
        <v>64</v>
      </c>
      <c r="C66" s="57" t="s">
        <v>11</v>
      </c>
      <c r="D66" s="53">
        <v>5380</v>
      </c>
      <c r="E66" s="53">
        <v>1231</v>
      </c>
      <c r="F66" s="53">
        <v>1231</v>
      </c>
      <c r="G66" s="53">
        <v>1000</v>
      </c>
    </row>
    <row r="67" spans="1:7" ht="26.4">
      <c r="A67" s="4" t="s">
        <v>5</v>
      </c>
      <c r="B67" s="72" t="s">
        <v>60</v>
      </c>
      <c r="C67" s="55" t="s">
        <v>95</v>
      </c>
      <c r="D67" s="49">
        <f t="shared" ref="D67:F67" si="6">D64+D65+D66</f>
        <v>13208</v>
      </c>
      <c r="E67" s="49">
        <f t="shared" si="6"/>
        <v>8935</v>
      </c>
      <c r="F67" s="49">
        <f t="shared" si="6"/>
        <v>8935</v>
      </c>
      <c r="G67" s="49">
        <v>9826</v>
      </c>
    </row>
    <row r="68" spans="1:7" ht="14.1" customHeight="1">
      <c r="A68" s="4" t="s">
        <v>5</v>
      </c>
      <c r="B68" s="71">
        <v>2.2010000000000001</v>
      </c>
      <c r="C68" s="52" t="s">
        <v>59</v>
      </c>
      <c r="D68" s="63">
        <f t="shared" ref="D68:F68" si="7">D67+D61</f>
        <v>18277</v>
      </c>
      <c r="E68" s="63">
        <f t="shared" si="7"/>
        <v>16138</v>
      </c>
      <c r="F68" s="63">
        <f t="shared" si="7"/>
        <v>16138</v>
      </c>
      <c r="G68" s="63">
        <v>17152</v>
      </c>
    </row>
    <row r="69" spans="1:7">
      <c r="A69" s="4"/>
      <c r="B69" s="5"/>
      <c r="C69" s="52"/>
      <c r="D69" s="66"/>
      <c r="E69" s="66"/>
      <c r="F69" s="66"/>
      <c r="G69" s="66"/>
    </row>
    <row r="70" spans="1:7" ht="14.1" customHeight="1">
      <c r="B70" s="71">
        <v>2.206</v>
      </c>
      <c r="C70" s="40" t="s">
        <v>40</v>
      </c>
      <c r="D70" s="66"/>
      <c r="E70" s="66"/>
      <c r="F70" s="66"/>
      <c r="G70" s="66"/>
    </row>
    <row r="71" spans="1:7" ht="14.1" customHeight="1">
      <c r="A71" s="4"/>
      <c r="B71" s="72" t="s">
        <v>56</v>
      </c>
      <c r="C71" s="55" t="s">
        <v>57</v>
      </c>
      <c r="D71" s="53"/>
      <c r="E71" s="53"/>
      <c r="F71" s="47"/>
      <c r="G71" s="47"/>
    </row>
    <row r="72" spans="1:7" ht="14.1" customHeight="1">
      <c r="A72" s="4"/>
      <c r="B72" s="72" t="s">
        <v>73</v>
      </c>
      <c r="C72" s="55" t="s">
        <v>72</v>
      </c>
      <c r="D72" s="47">
        <v>0</v>
      </c>
      <c r="E72" s="53">
        <v>1468</v>
      </c>
      <c r="F72" s="53">
        <v>1468</v>
      </c>
      <c r="G72" s="53">
        <v>1590</v>
      </c>
    </row>
    <row r="73" spans="1:7" ht="14.1" customHeight="1">
      <c r="A73" s="4"/>
      <c r="B73" s="72" t="s">
        <v>58</v>
      </c>
      <c r="C73" s="55" t="s">
        <v>19</v>
      </c>
      <c r="D73" s="63">
        <v>1806</v>
      </c>
      <c r="E73" s="60">
        <v>0</v>
      </c>
      <c r="F73" s="63">
        <v>500</v>
      </c>
      <c r="G73" s="63">
        <v>800</v>
      </c>
    </row>
    <row r="74" spans="1:7" ht="14.1" customHeight="1">
      <c r="A74" s="4" t="s">
        <v>5</v>
      </c>
      <c r="B74" s="72" t="s">
        <v>56</v>
      </c>
      <c r="C74" s="55" t="s">
        <v>57</v>
      </c>
      <c r="D74" s="53">
        <f t="shared" ref="D74:F74" si="8">SUM(D72:D73)</f>
        <v>1806</v>
      </c>
      <c r="E74" s="53">
        <f t="shared" si="8"/>
        <v>1468</v>
      </c>
      <c r="F74" s="53">
        <f t="shared" si="8"/>
        <v>1968</v>
      </c>
      <c r="G74" s="63">
        <v>2390</v>
      </c>
    </row>
    <row r="75" spans="1:7" ht="14.1" customHeight="1">
      <c r="A75" s="4" t="s">
        <v>5</v>
      </c>
      <c r="B75" s="71">
        <v>2.206</v>
      </c>
      <c r="C75" s="52" t="s">
        <v>40</v>
      </c>
      <c r="D75" s="49">
        <f t="shared" ref="D75:F75" si="9">D74</f>
        <v>1806</v>
      </c>
      <c r="E75" s="49">
        <f t="shared" si="9"/>
        <v>1468</v>
      </c>
      <c r="F75" s="49">
        <f t="shared" si="9"/>
        <v>1968</v>
      </c>
      <c r="G75" s="49">
        <v>2390</v>
      </c>
    </row>
    <row r="76" spans="1:7">
      <c r="A76" s="4"/>
      <c r="B76" s="71"/>
      <c r="C76" s="52"/>
      <c r="D76" s="53"/>
      <c r="E76" s="53"/>
      <c r="F76" s="47"/>
      <c r="G76" s="47"/>
    </row>
    <row r="77" spans="1:7" ht="14.1" customHeight="1">
      <c r="A77" s="4"/>
      <c r="B77" s="76">
        <v>2.8</v>
      </c>
      <c r="C77" s="52" t="s">
        <v>24</v>
      </c>
      <c r="D77" s="67"/>
      <c r="E77" s="67"/>
      <c r="F77" s="67"/>
      <c r="G77" s="67"/>
    </row>
    <row r="78" spans="1:7" ht="14.1" customHeight="1">
      <c r="B78" s="8">
        <v>60</v>
      </c>
      <c r="C78" s="100" t="s">
        <v>25</v>
      </c>
      <c r="D78" s="67"/>
      <c r="E78" s="67"/>
      <c r="F78" s="67"/>
      <c r="G78" s="67"/>
    </row>
    <row r="79" spans="1:7" ht="14.1" customHeight="1">
      <c r="A79" s="4"/>
      <c r="B79" s="105" t="s">
        <v>8</v>
      </c>
      <c r="C79" s="55" t="s">
        <v>9</v>
      </c>
      <c r="D79" s="66">
        <v>6005</v>
      </c>
      <c r="E79" s="66">
        <v>10187</v>
      </c>
      <c r="F79" s="66">
        <v>10187</v>
      </c>
      <c r="G79" s="53">
        <v>10265</v>
      </c>
    </row>
    <row r="80" spans="1:7" ht="14.1" customHeight="1">
      <c r="A80" s="4" t="s">
        <v>5</v>
      </c>
      <c r="B80" s="5">
        <v>60</v>
      </c>
      <c r="C80" s="55" t="s">
        <v>25</v>
      </c>
      <c r="D80" s="49">
        <f t="shared" ref="D80:F80" si="10">SUM(D79:D79)</f>
        <v>6005</v>
      </c>
      <c r="E80" s="49">
        <f t="shared" si="10"/>
        <v>10187</v>
      </c>
      <c r="F80" s="49">
        <f t="shared" si="10"/>
        <v>10187</v>
      </c>
      <c r="G80" s="49">
        <v>10265</v>
      </c>
    </row>
    <row r="81" spans="1:7">
      <c r="A81" s="4"/>
      <c r="B81" s="5"/>
      <c r="C81" s="55"/>
      <c r="D81" s="66"/>
      <c r="E81" s="66"/>
      <c r="F81" s="66"/>
      <c r="G81" s="66"/>
    </row>
    <row r="82" spans="1:7" ht="14.1" customHeight="1">
      <c r="A82" s="4"/>
      <c r="B82" s="5">
        <v>61</v>
      </c>
      <c r="C82" s="55" t="s">
        <v>26</v>
      </c>
      <c r="D82" s="69"/>
      <c r="E82" s="69"/>
      <c r="F82" s="69"/>
      <c r="G82" s="69"/>
    </row>
    <row r="83" spans="1:7" ht="14.1" customHeight="1">
      <c r="A83" s="4"/>
      <c r="B83" s="105" t="s">
        <v>12</v>
      </c>
      <c r="C83" s="55" t="s">
        <v>9</v>
      </c>
      <c r="D83" s="66">
        <v>8034</v>
      </c>
      <c r="E83" s="66">
        <v>10736</v>
      </c>
      <c r="F83" s="66">
        <v>10736</v>
      </c>
      <c r="G83" s="53">
        <v>10885</v>
      </c>
    </row>
    <row r="84" spans="1:7" ht="14.1" customHeight="1">
      <c r="A84" s="4" t="s">
        <v>5</v>
      </c>
      <c r="B84" s="5">
        <v>61</v>
      </c>
      <c r="C84" s="55" t="s">
        <v>26</v>
      </c>
      <c r="D84" s="49">
        <f t="shared" ref="D84:F84" si="11">SUM(D83:D83)</f>
        <v>8034</v>
      </c>
      <c r="E84" s="49">
        <f t="shared" si="11"/>
        <v>10736</v>
      </c>
      <c r="F84" s="49">
        <f t="shared" si="11"/>
        <v>10736</v>
      </c>
      <c r="G84" s="49">
        <v>10885</v>
      </c>
    </row>
    <row r="85" spans="1:7">
      <c r="A85" s="4"/>
      <c r="B85" s="5"/>
      <c r="C85" s="55"/>
      <c r="D85" s="66"/>
      <c r="E85" s="66"/>
      <c r="F85" s="66"/>
      <c r="G85" s="66"/>
    </row>
    <row r="86" spans="1:7" ht="14.1" customHeight="1">
      <c r="A86" s="4"/>
      <c r="B86" s="5">
        <v>62</v>
      </c>
      <c r="C86" s="55" t="s">
        <v>27</v>
      </c>
      <c r="D86" s="69"/>
      <c r="E86" s="69"/>
      <c r="F86" s="69"/>
      <c r="G86" s="69"/>
    </row>
    <row r="87" spans="1:7" ht="14.1" customHeight="1">
      <c r="A87" s="4"/>
      <c r="B87" s="105" t="s">
        <v>28</v>
      </c>
      <c r="C87" s="55" t="s">
        <v>9</v>
      </c>
      <c r="D87" s="53">
        <v>3461</v>
      </c>
      <c r="E87" s="53">
        <v>1744</v>
      </c>
      <c r="F87" s="66">
        <v>1744</v>
      </c>
      <c r="G87" s="53">
        <v>1441</v>
      </c>
    </row>
    <row r="88" spans="1:7" s="101" customFormat="1" ht="14.1" customHeight="1">
      <c r="A88" s="4"/>
      <c r="B88" s="105" t="s">
        <v>82</v>
      </c>
      <c r="C88" s="55" t="s">
        <v>72</v>
      </c>
      <c r="D88" s="47">
        <v>0</v>
      </c>
      <c r="E88" s="47">
        <v>0</v>
      </c>
      <c r="F88" s="47">
        <v>0</v>
      </c>
      <c r="G88" s="53">
        <v>968</v>
      </c>
    </row>
    <row r="89" spans="1:7" ht="14.1" customHeight="1">
      <c r="A89" s="4" t="s">
        <v>5</v>
      </c>
      <c r="B89" s="5">
        <v>62</v>
      </c>
      <c r="C89" s="55" t="s">
        <v>27</v>
      </c>
      <c r="D89" s="49">
        <f>SUM(D87:D88)</f>
        <v>3461</v>
      </c>
      <c r="E89" s="49">
        <f t="shared" ref="E89:F89" si="12">SUM(E87:E88)</f>
        <v>1744</v>
      </c>
      <c r="F89" s="49">
        <f t="shared" si="12"/>
        <v>1744</v>
      </c>
      <c r="G89" s="49">
        <v>2409</v>
      </c>
    </row>
    <row r="90" spans="1:7">
      <c r="A90" s="4"/>
      <c r="B90" s="5"/>
      <c r="C90" s="55"/>
      <c r="D90" s="66"/>
      <c r="E90" s="66"/>
      <c r="F90" s="66"/>
      <c r="G90" s="66"/>
    </row>
    <row r="91" spans="1:7" ht="14.1" customHeight="1">
      <c r="A91" s="4"/>
      <c r="B91" s="5">
        <v>63</v>
      </c>
      <c r="C91" s="55" t="s">
        <v>29</v>
      </c>
      <c r="D91" s="66"/>
      <c r="E91" s="66"/>
      <c r="F91" s="66"/>
      <c r="G91" s="66"/>
    </row>
    <row r="92" spans="1:7" ht="14.1" customHeight="1">
      <c r="A92" s="4"/>
      <c r="B92" s="105" t="s">
        <v>30</v>
      </c>
      <c r="C92" s="55" t="s">
        <v>9</v>
      </c>
      <c r="D92" s="66">
        <v>7535</v>
      </c>
      <c r="E92" s="66">
        <v>8656</v>
      </c>
      <c r="F92" s="66">
        <v>8656</v>
      </c>
      <c r="G92" s="53">
        <v>8680</v>
      </c>
    </row>
    <row r="93" spans="1:7" ht="14.1" customHeight="1">
      <c r="A93" s="4" t="s">
        <v>5</v>
      </c>
      <c r="B93" s="5">
        <v>63</v>
      </c>
      <c r="C93" s="55" t="s">
        <v>29</v>
      </c>
      <c r="D93" s="49">
        <f t="shared" ref="D93:F93" si="13">SUM(D92:D92)</f>
        <v>7535</v>
      </c>
      <c r="E93" s="49">
        <f t="shared" si="13"/>
        <v>8656</v>
      </c>
      <c r="F93" s="49">
        <f t="shared" si="13"/>
        <v>8656</v>
      </c>
      <c r="G93" s="49">
        <v>8680</v>
      </c>
    </row>
    <row r="94" spans="1:7" s="58" customFormat="1" ht="15.6" customHeight="1">
      <c r="A94" s="75" t="s">
        <v>5</v>
      </c>
      <c r="B94" s="78">
        <v>2.8</v>
      </c>
      <c r="C94" s="79" t="s">
        <v>24</v>
      </c>
      <c r="D94" s="63">
        <f t="shared" ref="D94:F94" si="14">D93+D89+D84+D80</f>
        <v>25035</v>
      </c>
      <c r="E94" s="63">
        <f t="shared" si="14"/>
        <v>31323</v>
      </c>
      <c r="F94" s="63">
        <f t="shared" si="14"/>
        <v>31323</v>
      </c>
      <c r="G94" s="63">
        <v>32239</v>
      </c>
    </row>
    <row r="95" spans="1:7" ht="14.85" customHeight="1">
      <c r="A95" s="4" t="s">
        <v>5</v>
      </c>
      <c r="B95" s="68">
        <v>2</v>
      </c>
      <c r="C95" s="55" t="s">
        <v>31</v>
      </c>
      <c r="D95" s="66">
        <f t="shared" ref="D95:F95" si="15">D94+D75+D68+D54</f>
        <v>78386</v>
      </c>
      <c r="E95" s="66">
        <f t="shared" si="15"/>
        <v>80394</v>
      </c>
      <c r="F95" s="66">
        <f t="shared" si="15"/>
        <v>81194</v>
      </c>
      <c r="G95" s="66">
        <v>96519</v>
      </c>
    </row>
    <row r="96" spans="1:7" ht="13.35" customHeight="1">
      <c r="A96" s="59" t="s">
        <v>5</v>
      </c>
      <c r="B96" s="80">
        <v>3454</v>
      </c>
      <c r="C96" s="81" t="s">
        <v>41</v>
      </c>
      <c r="D96" s="65">
        <f>D95</f>
        <v>78386</v>
      </c>
      <c r="E96" s="65">
        <f t="shared" ref="E96:F96" si="16">E95</f>
        <v>80394</v>
      </c>
      <c r="F96" s="65">
        <f t="shared" si="16"/>
        <v>81194</v>
      </c>
      <c r="G96" s="65">
        <v>96519</v>
      </c>
    </row>
    <row r="97" spans="1:7" ht="13.35" customHeight="1">
      <c r="A97" s="82" t="s">
        <v>5</v>
      </c>
      <c r="B97" s="83"/>
      <c r="C97" s="84" t="s">
        <v>6</v>
      </c>
      <c r="D97" s="65">
        <f t="shared" ref="D97:F97" si="17">D96+D44+D28</f>
        <v>130771</v>
      </c>
      <c r="E97" s="65">
        <f t="shared" si="17"/>
        <v>183033</v>
      </c>
      <c r="F97" s="65">
        <f t="shared" si="17"/>
        <v>183833</v>
      </c>
      <c r="G97" s="65">
        <v>188209</v>
      </c>
    </row>
    <row r="98" spans="1:7">
      <c r="A98" s="4"/>
      <c r="B98" s="5"/>
      <c r="C98" s="52"/>
      <c r="D98" s="66"/>
      <c r="E98" s="66"/>
      <c r="F98" s="66"/>
      <c r="G98" s="66"/>
    </row>
    <row r="99" spans="1:7" ht="14.1" customHeight="1">
      <c r="C99" s="40" t="s">
        <v>32</v>
      </c>
      <c r="D99" s="66"/>
      <c r="E99" s="66"/>
      <c r="F99" s="66"/>
      <c r="G99" s="66"/>
    </row>
    <row r="100" spans="1:7" ht="15" customHeight="1">
      <c r="A100" s="4" t="s">
        <v>7</v>
      </c>
      <c r="B100" s="51">
        <v>4575</v>
      </c>
      <c r="C100" s="52" t="s">
        <v>47</v>
      </c>
      <c r="D100" s="66"/>
      <c r="E100" s="66"/>
      <c r="F100" s="66"/>
      <c r="G100" s="66"/>
    </row>
    <row r="101" spans="1:7" ht="15" customHeight="1">
      <c r="A101" s="4"/>
      <c r="B101" s="68">
        <v>6</v>
      </c>
      <c r="C101" s="55" t="s">
        <v>38</v>
      </c>
      <c r="D101" s="66"/>
      <c r="E101" s="66"/>
      <c r="F101" s="66"/>
      <c r="G101" s="66"/>
    </row>
    <row r="102" spans="1:7" ht="15" customHeight="1">
      <c r="A102" s="4"/>
      <c r="B102" s="85">
        <v>6.101</v>
      </c>
      <c r="C102" s="52" t="s">
        <v>51</v>
      </c>
      <c r="D102" s="66"/>
      <c r="E102" s="66"/>
      <c r="F102" s="66"/>
      <c r="G102" s="66"/>
    </row>
    <row r="103" spans="1:7" ht="26.4">
      <c r="A103" s="4"/>
      <c r="B103" s="72" t="s">
        <v>14</v>
      </c>
      <c r="C103" s="86" t="s">
        <v>93</v>
      </c>
      <c r="D103" s="66">
        <v>344423</v>
      </c>
      <c r="E103" s="53">
        <v>400000</v>
      </c>
      <c r="F103" s="66">
        <v>400000</v>
      </c>
      <c r="G103" s="53">
        <v>400000</v>
      </c>
    </row>
    <row r="104" spans="1:7" ht="26.4">
      <c r="A104" s="4"/>
      <c r="B104" s="72" t="s">
        <v>62</v>
      </c>
      <c r="C104" s="86" t="s">
        <v>94</v>
      </c>
      <c r="D104" s="63">
        <v>26186</v>
      </c>
      <c r="E104" s="63">
        <v>24000</v>
      </c>
      <c r="F104" s="63">
        <v>24000</v>
      </c>
      <c r="G104" s="63">
        <v>38000</v>
      </c>
    </row>
    <row r="105" spans="1:7" ht="15" customHeight="1">
      <c r="A105" s="4" t="s">
        <v>5</v>
      </c>
      <c r="B105" s="85">
        <v>6.101</v>
      </c>
      <c r="C105" s="87" t="s">
        <v>51</v>
      </c>
      <c r="D105" s="63">
        <f t="shared" ref="D105:F105" si="18">D103+D104</f>
        <v>370609</v>
      </c>
      <c r="E105" s="63">
        <f t="shared" si="18"/>
        <v>424000</v>
      </c>
      <c r="F105" s="63">
        <f t="shared" si="18"/>
        <v>424000</v>
      </c>
      <c r="G105" s="63">
        <v>438000</v>
      </c>
    </row>
    <row r="106" spans="1:7" s="88" customFormat="1" ht="15" customHeight="1">
      <c r="A106" s="4" t="s">
        <v>5</v>
      </c>
      <c r="B106" s="68">
        <v>6</v>
      </c>
      <c r="C106" s="55" t="s">
        <v>38</v>
      </c>
      <c r="D106" s="49">
        <f t="shared" ref="D106:F108" si="19">D105</f>
        <v>370609</v>
      </c>
      <c r="E106" s="49">
        <f t="shared" si="19"/>
        <v>424000</v>
      </c>
      <c r="F106" s="49">
        <f t="shared" si="19"/>
        <v>424000</v>
      </c>
      <c r="G106" s="49">
        <v>438000</v>
      </c>
    </row>
    <row r="107" spans="1:7" s="88" customFormat="1" ht="15" customHeight="1">
      <c r="A107" s="59" t="s">
        <v>5</v>
      </c>
      <c r="B107" s="80">
        <v>4575</v>
      </c>
      <c r="C107" s="81" t="s">
        <v>47</v>
      </c>
      <c r="D107" s="63">
        <f t="shared" si="19"/>
        <v>370609</v>
      </c>
      <c r="E107" s="63">
        <f t="shared" si="19"/>
        <v>424000</v>
      </c>
      <c r="F107" s="63">
        <f t="shared" si="19"/>
        <v>424000</v>
      </c>
      <c r="G107" s="63">
        <v>438000</v>
      </c>
    </row>
    <row r="108" spans="1:7" ht="15" customHeight="1">
      <c r="A108" s="59" t="s">
        <v>5</v>
      </c>
      <c r="B108" s="77"/>
      <c r="C108" s="81" t="s">
        <v>32</v>
      </c>
      <c r="D108" s="49">
        <f t="shared" si="19"/>
        <v>370609</v>
      </c>
      <c r="E108" s="49">
        <f t="shared" si="19"/>
        <v>424000</v>
      </c>
      <c r="F108" s="49">
        <f t="shared" si="19"/>
        <v>424000</v>
      </c>
      <c r="G108" s="49">
        <v>438000</v>
      </c>
    </row>
    <row r="109" spans="1:7" ht="15" customHeight="1">
      <c r="A109" s="82" t="s">
        <v>5</v>
      </c>
      <c r="B109" s="83"/>
      <c r="C109" s="84" t="s">
        <v>3</v>
      </c>
      <c r="D109" s="49">
        <f t="shared" ref="D109:F109" si="20">D97+D108</f>
        <v>501380</v>
      </c>
      <c r="E109" s="49">
        <f t="shared" si="20"/>
        <v>607033</v>
      </c>
      <c r="F109" s="49">
        <f t="shared" si="20"/>
        <v>607833</v>
      </c>
      <c r="G109" s="49">
        <v>626209</v>
      </c>
    </row>
    <row r="110" spans="1:7" ht="17.25" customHeight="1">
      <c r="C110" s="88"/>
      <c r="D110" s="89"/>
      <c r="E110" s="89"/>
      <c r="F110" s="89"/>
      <c r="G110" s="90"/>
    </row>
    <row r="111" spans="1:7" ht="26.4">
      <c r="A111" s="4" t="s">
        <v>50</v>
      </c>
      <c r="B111" s="73">
        <v>3451</v>
      </c>
      <c r="C111" s="55" t="s">
        <v>66</v>
      </c>
      <c r="D111" s="91">
        <v>50</v>
      </c>
      <c r="E111" s="89">
        <v>0</v>
      </c>
      <c r="F111" s="89">
        <v>0</v>
      </c>
      <c r="G111" s="89">
        <v>0</v>
      </c>
    </row>
    <row r="112" spans="1:7">
      <c r="A112" s="4"/>
      <c r="B112" s="73"/>
      <c r="C112" s="88"/>
      <c r="D112" s="90"/>
      <c r="E112" s="90"/>
      <c r="F112" s="92"/>
      <c r="G112" s="90"/>
    </row>
    <row r="113" spans="1:7">
      <c r="A113" s="4"/>
      <c r="B113" s="73"/>
      <c r="C113" s="88"/>
      <c r="D113" s="90"/>
      <c r="E113" s="90"/>
      <c r="F113" s="90"/>
      <c r="G113" s="90"/>
    </row>
    <row r="114" spans="1:7">
      <c r="A114" s="4"/>
      <c r="B114" s="5"/>
      <c r="C114" s="88"/>
      <c r="D114" s="90"/>
      <c r="E114" s="90"/>
      <c r="F114" s="90"/>
      <c r="G114" s="90"/>
    </row>
    <row r="115" spans="1:7">
      <c r="A115" s="4"/>
      <c r="B115" s="5"/>
      <c r="C115" s="88"/>
      <c r="D115" s="90"/>
      <c r="E115" s="90"/>
      <c r="F115" s="90"/>
      <c r="G115" s="90"/>
    </row>
    <row r="116" spans="1:7">
      <c r="A116" s="4"/>
      <c r="B116" s="5"/>
      <c r="C116" s="88"/>
      <c r="D116" s="90"/>
      <c r="E116" s="90"/>
      <c r="F116" s="90"/>
      <c r="G116" s="90"/>
    </row>
    <row r="117" spans="1:7">
      <c r="D117" s="94"/>
      <c r="E117" s="94"/>
      <c r="F117" s="94"/>
      <c r="G117" s="11"/>
    </row>
    <row r="118" spans="1:7" s="95" customFormat="1">
      <c r="A118" s="1"/>
      <c r="B118" s="8"/>
      <c r="C118" s="54"/>
      <c r="D118" s="111"/>
      <c r="E118" s="111"/>
      <c r="F118" s="111"/>
      <c r="G118" s="11"/>
    </row>
    <row r="119" spans="1:7">
      <c r="E119" s="11"/>
      <c r="G119" s="11"/>
    </row>
    <row r="120" spans="1:7">
      <c r="E120" s="11"/>
      <c r="G120" s="11"/>
    </row>
    <row r="121" spans="1:7">
      <c r="E121" s="11"/>
      <c r="G121" s="11"/>
    </row>
    <row r="122" spans="1:7">
      <c r="C122" s="42"/>
      <c r="E122" s="11"/>
      <c r="G122" s="11"/>
    </row>
    <row r="123" spans="1:7">
      <c r="C123" s="42"/>
      <c r="E123" s="11"/>
      <c r="G123" s="11"/>
    </row>
    <row r="124" spans="1:7">
      <c r="C124" s="42"/>
      <c r="E124" s="11"/>
      <c r="G124" s="11"/>
    </row>
    <row r="125" spans="1:7">
      <c r="C125" s="42"/>
      <c r="E125" s="11"/>
      <c r="G125" s="11"/>
    </row>
    <row r="126" spans="1:7">
      <c r="C126" s="42"/>
      <c r="E126" s="11"/>
      <c r="G126" s="11"/>
    </row>
    <row r="127" spans="1:7">
      <c r="C127" s="42"/>
      <c r="E127" s="11"/>
      <c r="G127" s="11"/>
    </row>
    <row r="128" spans="1:7">
      <c r="C128" s="42"/>
      <c r="E128" s="11"/>
      <c r="G128" s="11"/>
    </row>
    <row r="129" spans="3:7">
      <c r="E129" s="11"/>
      <c r="G129" s="11"/>
    </row>
    <row r="130" spans="3:7">
      <c r="C130" s="42"/>
      <c r="E130" s="11"/>
      <c r="G130" s="11"/>
    </row>
    <row r="131" spans="3:7">
      <c r="E131" s="11"/>
      <c r="G131" s="11"/>
    </row>
    <row r="132" spans="3:7">
      <c r="E132" s="11"/>
      <c r="G132" s="11"/>
    </row>
    <row r="133" spans="3:7">
      <c r="E133" s="11"/>
      <c r="G133" s="11"/>
    </row>
    <row r="134" spans="3:7">
      <c r="E134" s="11"/>
      <c r="G134" s="11"/>
    </row>
    <row r="135" spans="3:7">
      <c r="E135" s="11"/>
      <c r="G135" s="11"/>
    </row>
    <row r="136" spans="3:7">
      <c r="D136" s="96"/>
      <c r="E136" s="11"/>
      <c r="G136" s="11"/>
    </row>
    <row r="137" spans="3:7">
      <c r="D137" s="96"/>
      <c r="E137" s="11"/>
      <c r="G137" s="11"/>
    </row>
    <row r="138" spans="3:7">
      <c r="E138" s="11"/>
      <c r="G138" s="11"/>
    </row>
    <row r="139" spans="3:7">
      <c r="E139" s="11"/>
      <c r="G139" s="11"/>
    </row>
    <row r="140" spans="3:7">
      <c r="E140" s="11"/>
      <c r="G140" s="11"/>
    </row>
    <row r="141" spans="3:7">
      <c r="E141" s="11"/>
      <c r="G141" s="11"/>
    </row>
    <row r="142" spans="3:7">
      <c r="E142" s="11"/>
      <c r="G142" s="11"/>
    </row>
    <row r="143" spans="3:7">
      <c r="E143" s="11"/>
      <c r="G143" s="11"/>
    </row>
    <row r="144" spans="3:7">
      <c r="E144" s="11"/>
      <c r="G144" s="11"/>
    </row>
    <row r="145" spans="1:7">
      <c r="E145" s="11"/>
      <c r="G145" s="11"/>
    </row>
    <row r="146" spans="1:7">
      <c r="E146" s="11"/>
      <c r="G146" s="11"/>
    </row>
    <row r="147" spans="1:7">
      <c r="E147" s="11"/>
      <c r="G147" s="11"/>
    </row>
    <row r="148" spans="1:7">
      <c r="E148" s="11"/>
      <c r="G148" s="11"/>
    </row>
    <row r="149" spans="1:7">
      <c r="E149" s="11"/>
      <c r="G149" s="11"/>
    </row>
    <row r="150" spans="1:7" ht="26.4">
      <c r="A150" s="1" t="s">
        <v>39</v>
      </c>
      <c r="E150" s="11"/>
      <c r="G150" s="11"/>
    </row>
    <row r="151" spans="1:7">
      <c r="E151" s="11"/>
      <c r="G151" s="11"/>
    </row>
    <row r="152" spans="1:7">
      <c r="E152" s="11"/>
      <c r="G152" s="11"/>
    </row>
    <row r="153" spans="1:7">
      <c r="E153" s="11"/>
      <c r="G153" s="11"/>
    </row>
    <row r="154" spans="1:7">
      <c r="E154" s="11"/>
      <c r="G154" s="11"/>
    </row>
    <row r="155" spans="1:7">
      <c r="E155" s="11"/>
      <c r="G155" s="11"/>
    </row>
    <row r="156" spans="1:7">
      <c r="E156" s="11"/>
      <c r="G156" s="11"/>
    </row>
    <row r="157" spans="1:7">
      <c r="E157" s="11"/>
      <c r="G157" s="11"/>
    </row>
  </sheetData>
  <autoFilter ref="A19:G111"/>
  <mergeCells count="3">
    <mergeCell ref="B18:C18"/>
    <mergeCell ref="E8:G8"/>
    <mergeCell ref="A10:G10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134" orientation="portrait" blackAndWhite="1" useFirstPageNumber="1" r:id="rId1"/>
  <headerFooter alignWithMargins="0">
    <oddHeader xml:space="preserve">&amp;C   </oddHeader>
    <oddFooter>&amp;C&amp;"Times New Roman,Bold"   &amp;P</oddFooter>
  </headerFooter>
  <rowBreaks count="1" manualBreakCount="1"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dem29</vt:lpstr>
      <vt:lpstr>'dem29'!css</vt:lpstr>
      <vt:lpstr>'dem29'!osap</vt:lpstr>
      <vt:lpstr>'dem29'!osapcap</vt:lpstr>
      <vt:lpstr>'dem29'!Print_Area</vt:lpstr>
      <vt:lpstr>'dem29'!Print_Titles</vt:lpstr>
      <vt:lpstr>'dem29'!revise</vt:lpstr>
      <vt:lpstr>'dem29'!ses</vt:lpstr>
      <vt:lpstr>'dem29'!summary</vt:lpstr>
      <vt:lpstr>'dem29'!Voted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2020-03-17T11:00:20Z</cp:lastPrinted>
  <dcterms:created xsi:type="dcterms:W3CDTF">2004-06-02T16:23:06Z</dcterms:created>
  <dcterms:modified xsi:type="dcterms:W3CDTF">2020-03-26T09:31:56Z</dcterms:modified>
</cp:coreProperties>
</file>