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19416" windowHeight="13176"/>
  </bookViews>
  <sheets>
    <sheet name="Dem46" sheetId="1" r:id="rId1"/>
    <sheet name="summary" sheetId="3" r:id="rId2"/>
    <sheet name="Sheet1" sheetId="4" r:id="rId3"/>
  </sheets>
  <externalReferences>
    <externalReference r:id="rId4"/>
    <externalReference r:id="rId5"/>
    <externalReference r:id="rId6"/>
  </externalReferences>
  <definedNames>
    <definedName name="__123Graph_D" hidden="1">[1]dem18!#REF!</definedName>
    <definedName name="_xlnm._FilterDatabase" localSheetId="0" hidden="1">'Dem46'!$A$14:$G$222</definedName>
    <definedName name="_xlnm._FilterDatabase" localSheetId="1" hidden="1">summary!$A$6:$Q$70</definedName>
    <definedName name="capwater" localSheetId="0">'Dem46'!#REF!</definedName>
    <definedName name="compen" localSheetId="0">'Dem46'!$D$109:$G$109</definedName>
    <definedName name="content" localSheetId="0">'Dem46'!$D$8:$F$8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_xlnm.Print_Area" localSheetId="0">'Dem46'!$A$1:$G$111</definedName>
    <definedName name="_xlnm.Print_Titles" localSheetId="0">'Dem46'!$11:$14</definedName>
    <definedName name="_xlnm.Print_Titles" localSheetId="1">summary!$5:$6</definedName>
    <definedName name="public" localSheetId="0">'Dem46'!#REF!</definedName>
    <definedName name="rec">#REF!</definedName>
    <definedName name="reform">#REF!</definedName>
    <definedName name="revise" localSheetId="0">'Dem46'!$D$124:$F$124</definedName>
    <definedName name="roads" localSheetId="0">'Dem46'!#REF!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'Dem46'!$D$116:$F$116</definedName>
    <definedName name="symmary" localSheetId="0">'Dem46'!$D$124:$F$124</definedName>
    <definedName name="urban" localSheetId="0">'Dem46'!#REF!</definedName>
    <definedName name="water" localSheetId="0">'Dem46'!#REF!</definedName>
    <definedName name="welfarecap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3"/>
  <c r="L68" l="1"/>
  <c r="M68"/>
  <c r="N68"/>
  <c r="K68"/>
  <c r="J68"/>
  <c r="I68"/>
  <c r="H68"/>
  <c r="C10" i="4"/>
  <c r="C5"/>
  <c r="B11"/>
  <c r="C7" s="1"/>
  <c r="O68" i="3"/>
  <c r="P68"/>
  <c r="Q13"/>
  <c r="Q14"/>
  <c r="Q15"/>
  <c r="Q16"/>
  <c r="Q17"/>
  <c r="Q18"/>
  <c r="Q19"/>
  <c r="Q20"/>
  <c r="Q21"/>
  <c r="Q22"/>
  <c r="Q23"/>
  <c r="Q24"/>
  <c r="Q9"/>
  <c r="Q10"/>
  <c r="Q11"/>
  <c r="Q12"/>
  <c r="Q8"/>
  <c r="E20" i="1"/>
  <c r="F20"/>
  <c r="D20"/>
  <c r="E26"/>
  <c r="F26"/>
  <c r="D26"/>
  <c r="E36"/>
  <c r="F36"/>
  <c r="D36"/>
  <c r="D46"/>
  <c r="E46"/>
  <c r="F46"/>
  <c r="C8" i="4" l="1"/>
  <c r="C9"/>
  <c r="C4"/>
  <c r="C6"/>
  <c r="F107" i="1"/>
  <c r="E107"/>
  <c r="D107"/>
  <c r="F97"/>
  <c r="E97"/>
  <c r="D97"/>
  <c r="F87"/>
  <c r="E87"/>
  <c r="D87"/>
  <c r="F77"/>
  <c r="E77"/>
  <c r="D77"/>
  <c r="F67"/>
  <c r="E67"/>
  <c r="D67"/>
  <c r="F57"/>
  <c r="E57"/>
  <c r="D57"/>
  <c r="C11" i="4" l="1"/>
  <c r="E108" i="1"/>
  <c r="E109" s="1"/>
  <c r="E110" s="1"/>
  <c r="E111" s="1"/>
  <c r="D108"/>
  <c r="D109" s="1"/>
  <c r="D110" s="1"/>
  <c r="D111" s="1"/>
  <c r="F108"/>
  <c r="F109" s="1"/>
  <c r="F110" s="1"/>
  <c r="F111" s="1"/>
  <c r="Q26" i="3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25"/>
  <c r="Q68" l="1"/>
  <c r="D8" i="1" l="1"/>
  <c r="F8" s="1"/>
</calcChain>
</file>

<file path=xl/sharedStrings.xml><?xml version="1.0" encoding="utf-8"?>
<sst xmlns="http://schemas.openxmlformats.org/spreadsheetml/2006/main" count="578" uniqueCount="139">
  <si>
    <t>Revenue</t>
  </si>
  <si>
    <t>Capital</t>
  </si>
  <si>
    <t>Total</t>
  </si>
  <si>
    <t>Voted</t>
  </si>
  <si>
    <t>II. Details of the estimates and the heads under which this grant will be accounted for:</t>
  </si>
  <si>
    <t>Major /Sub-Major/Minor/Sub/Detailed Heads</t>
  </si>
  <si>
    <t>REVENUE SECTION</t>
  </si>
  <si>
    <t>M.H.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</si>
  <si>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</si>
  <si>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</si>
  <si>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</si>
  <si>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</si>
  <si>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</si>
  <si>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</si>
  <si>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</si>
  <si>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Compensation and Assignments to Local Bodies and Panchayati Raj Institutions</t>
  </si>
  <si>
    <t>Other Miscellaneous Compensations and Assignments</t>
  </si>
  <si>
    <t>TOTAL</t>
  </si>
  <si>
    <t>MH</t>
  </si>
  <si>
    <t>SMH</t>
  </si>
  <si>
    <t>SH</t>
  </si>
  <si>
    <t>DH</t>
  </si>
  <si>
    <t>OH</t>
  </si>
  <si>
    <t>00</t>
  </si>
  <si>
    <t>MH-Major Head, SMH- Sub Major Head, MH-Minor Head, SH-Sub-Head, DH-Detailed Head, OH-Object Head</t>
  </si>
  <si>
    <t>D. Grants-In-Aid and Contributions</t>
  </si>
  <si>
    <t>71</t>
  </si>
  <si>
    <t>72</t>
  </si>
  <si>
    <t>73</t>
  </si>
  <si>
    <t>74</t>
  </si>
  <si>
    <t>75</t>
  </si>
  <si>
    <t>76</t>
  </si>
  <si>
    <t>77</t>
  </si>
  <si>
    <t>(In Thousands of Rupees)</t>
  </si>
  <si>
    <t>-</t>
  </si>
  <si>
    <t>Sl. No.</t>
  </si>
  <si>
    <t>Share of Net Proceeds assigned under 4th State Finance Commission</t>
  </si>
  <si>
    <t>95.00.71</t>
  </si>
  <si>
    <t>95.00.72</t>
  </si>
  <si>
    <t>95.00.73</t>
  </si>
  <si>
    <t>95.00.74</t>
  </si>
  <si>
    <t>95.00.75</t>
  </si>
  <si>
    <t>95.00.76</t>
  </si>
  <si>
    <t>95.00.77</t>
  </si>
  <si>
    <t>96.00.71</t>
  </si>
  <si>
    <t>96.00.72</t>
  </si>
  <si>
    <t>96.00.73</t>
  </si>
  <si>
    <t>96.00.74</t>
  </si>
  <si>
    <t>96.00.75</t>
  </si>
  <si>
    <t>96.00.76</t>
  </si>
  <si>
    <t>96.00.77</t>
  </si>
  <si>
    <t>Basic Grant recommended by 14th Finance Commission</t>
  </si>
  <si>
    <t>95</t>
  </si>
  <si>
    <t>96</t>
  </si>
  <si>
    <t>Performance Grant recommended by 14th Finance Commission</t>
  </si>
  <si>
    <t>97.00.71</t>
  </si>
  <si>
    <t>97.00.72</t>
  </si>
  <si>
    <t>97.00.73</t>
  </si>
  <si>
    <t>97.00.74</t>
  </si>
  <si>
    <t>97.00.75</t>
  </si>
  <si>
    <t>97.00.76</t>
  </si>
  <si>
    <t>97.00.77</t>
  </si>
  <si>
    <t>Primary Grant recommended by 4th State Finance Commission</t>
  </si>
  <si>
    <t>98.00.71</t>
  </si>
  <si>
    <t>98.00.72</t>
  </si>
  <si>
    <t>98.00.73</t>
  </si>
  <si>
    <t>98.00.74</t>
  </si>
  <si>
    <t>98.00.75</t>
  </si>
  <si>
    <t>98.00.76</t>
  </si>
  <si>
    <t>98.00.77</t>
  </si>
  <si>
    <t>Improvement Grant recommended by 4th State Finance Commission</t>
  </si>
  <si>
    <t>99.00.71</t>
  </si>
  <si>
    <t>99.00.72</t>
  </si>
  <si>
    <t>99.00.73</t>
  </si>
  <si>
    <t>99.00.74</t>
  </si>
  <si>
    <t>99.00.75</t>
  </si>
  <si>
    <t>99.00.76</t>
  </si>
  <si>
    <t>99.00.77</t>
  </si>
  <si>
    <t>97</t>
  </si>
  <si>
    <t>99</t>
  </si>
  <si>
    <t>98</t>
  </si>
  <si>
    <t xml:space="preserve">STATEMENT SHOWING HEADWISE TRANSFER OF FUND UNDER MUNICIPAL CORPORATION, COUNCIL 
AND NAGAR PANCHAYAT </t>
  </si>
  <si>
    <t>93.00.72</t>
  </si>
  <si>
    <t>93.00.76</t>
  </si>
  <si>
    <t>93.00.77</t>
  </si>
  <si>
    <t>ANNEXURE - III</t>
  </si>
  <si>
    <t>93.00.42</t>
  </si>
  <si>
    <t>Lumpsum provision of revision of Pay &amp; Allowances</t>
  </si>
  <si>
    <t>Grant-in-aid (Salary) to Municipalities</t>
  </si>
  <si>
    <t>2019-20</t>
  </si>
  <si>
    <t>93.00.71</t>
  </si>
  <si>
    <t>93.00.73</t>
  </si>
  <si>
    <t>93.00.74</t>
  </si>
  <si>
    <t>93.00.75</t>
  </si>
  <si>
    <t>Nayabazar-Jorethang Municipal Council</t>
  </si>
  <si>
    <t xml:space="preserve">Lumpsum provision of revision of Pay &amp; Allowances </t>
  </si>
  <si>
    <t>Nayabazar Jorethang Municipal Council</t>
  </si>
  <si>
    <t>I. Estimate of the amount required in the year ending 31st March, 2021 to defray the charges in respect of Municipal Affairs</t>
  </si>
  <si>
    <t>2018-19</t>
  </si>
  <si>
    <t>Grant recommendation by 15th Finance Commission</t>
  </si>
  <si>
    <t>92.00.71</t>
  </si>
  <si>
    <t>92.00.72</t>
  </si>
  <si>
    <t>92.00.73</t>
  </si>
  <si>
    <t>92.00.74</t>
  </si>
  <si>
    <t>92.00.75</t>
  </si>
  <si>
    <t>92.00.76</t>
  </si>
  <si>
    <t>92.00.77</t>
  </si>
  <si>
    <t>Share of Net Proceeds assigned under 5th State Finance Commission</t>
  </si>
  <si>
    <t>91.00.71</t>
  </si>
  <si>
    <t>91.00.72</t>
  </si>
  <si>
    <t>91.00.73</t>
  </si>
  <si>
    <t>91.00.74</t>
  </si>
  <si>
    <t>91.00.75</t>
  </si>
  <si>
    <t>91.00.76</t>
  </si>
  <si>
    <t>91.00.77</t>
  </si>
  <si>
    <t>89</t>
  </si>
  <si>
    <t>State Level Capacity Building Fund recommended under 5th State Finance Commission</t>
  </si>
  <si>
    <t>89.00.71</t>
  </si>
  <si>
    <t>State Capacity Building Fund</t>
  </si>
  <si>
    <t>90</t>
  </si>
  <si>
    <t>Special Incentive Grant recommended under 5th State Finance Commission</t>
  </si>
  <si>
    <t>90.00.71</t>
  </si>
  <si>
    <t>90.00.72</t>
  </si>
  <si>
    <t>90.00.73</t>
  </si>
  <si>
    <t>Gyalshing Municipal Council</t>
  </si>
  <si>
    <t>Jorethang Municipal Council</t>
  </si>
  <si>
    <t>Financial Year 2020-21</t>
  </si>
  <si>
    <t>Name of ULB</t>
  </si>
  <si>
    <t>Mangan Nahar Panchayat</t>
  </si>
  <si>
    <t>2020-21</t>
  </si>
  <si>
    <t>Percentage</t>
  </si>
  <si>
    <t>Rs in Lakh</t>
  </si>
  <si>
    <t>Year-wise Distribution of 4.5% of Net Own Tax Revenue to individual ULBs for the period 2020-25( Ref Annex 5.6 of the 5th SFC Report)</t>
  </si>
  <si>
    <t xml:space="preserve"> DEMAND NO. 46</t>
  </si>
  <si>
    <t xml:space="preserve"> MUNICIPAL AFFAIRS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</si>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</sst>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#00"/>
  </numFmts>
  <fonts count="3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10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Alignment="0"/>
    <xf numFmtId="165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/>
  </cellStyleXfs>
  <cellXfs count="172">
    <xf numFmtId="0" fontId="0" fillId="0" borderId="0" xfId="0"/>
    <xf numFmtId="0" fontId="24" fillId="0" borderId="10" xfId="46" applyNumberFormat="1" applyFont="1" applyFill="1" applyBorder="1" applyAlignment="1" applyProtection="1">
      <alignment horizontal="right"/>
    </xf>
    <xf numFmtId="0" fontId="22" fillId="0" borderId="0" xfId="0" applyFont="1" applyFill="1"/>
    <xf numFmtId="49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 wrapText="1"/>
    </xf>
    <xf numFmtId="164" fontId="29" fillId="0" borderId="11" xfId="29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2" fillId="0" borderId="0" xfId="42" applyFont="1" applyFill="1"/>
    <xf numFmtId="0" fontId="22" fillId="0" borderId="0" xfId="42" applyFont="1" applyFill="1" applyBorder="1" applyAlignment="1">
      <alignment vertical="top" wrapText="1"/>
    </xf>
    <xf numFmtId="0" fontId="22" fillId="0" borderId="0" xfId="42" applyFont="1" applyFill="1" applyAlignment="1">
      <alignment vertical="top" wrapText="1"/>
    </xf>
    <xf numFmtId="0" fontId="22" fillId="0" borderId="0" xfId="45" applyFont="1" applyFill="1" applyBorder="1" applyAlignment="1" applyProtection="1">
      <alignment horizontal="right"/>
    </xf>
    <xf numFmtId="0" fontId="23" fillId="0" borderId="0" xfId="45" applyFont="1" applyFill="1" applyAlignment="1">
      <alignment horizontal="center" vertical="top"/>
    </xf>
    <xf numFmtId="0" fontId="22" fillId="0" borderId="0" xfId="45" applyNumberFormat="1" applyFont="1" applyFill="1" applyAlignment="1">
      <alignment vertical="top"/>
    </xf>
    <xf numFmtId="0" fontId="22" fillId="0" borderId="0" xfId="42" applyNumberFormat="1" applyFont="1" applyFill="1"/>
    <xf numFmtId="0" fontId="22" fillId="0" borderId="0" xfId="45" applyFont="1" applyFill="1" applyAlignment="1" applyProtection="1"/>
    <xf numFmtId="0" fontId="22" fillId="0" borderId="0" xfId="45" applyFont="1" applyFill="1" applyAlignment="1">
      <alignment vertical="top" wrapText="1"/>
    </xf>
    <xf numFmtId="0" fontId="23" fillId="0" borderId="0" xfId="42" applyNumberFormat="1" applyFont="1" applyFill="1"/>
    <xf numFmtId="0" fontId="23" fillId="0" borderId="0" xfId="42" applyNumberFormat="1" applyFont="1" applyFill="1" applyAlignment="1">
      <alignment horizontal="right"/>
    </xf>
    <xf numFmtId="0" fontId="23" fillId="0" borderId="0" xfId="42" applyNumberFormat="1" applyFont="1" applyFill="1" applyAlignment="1" applyProtection="1">
      <alignment horizontal="center"/>
    </xf>
    <xf numFmtId="164" fontId="23" fillId="0" borderId="0" xfId="28" applyFont="1" applyFill="1" applyAlignment="1" applyProtection="1">
      <alignment horizontal="center"/>
    </xf>
    <xf numFmtId="0" fontId="22" fillId="0" borderId="0" xfId="42" applyFont="1" applyFill="1" applyAlignment="1" applyProtection="1">
      <alignment horizontal="left"/>
    </xf>
    <xf numFmtId="0" fontId="22" fillId="0" borderId="10" xfId="46" applyFont="1" applyFill="1" applyBorder="1"/>
    <xf numFmtId="0" fontId="22" fillId="0" borderId="10" xfId="46" applyNumberFormat="1" applyFont="1" applyFill="1" applyBorder="1"/>
    <xf numFmtId="0" fontId="22" fillId="0" borderId="0" xfId="47" applyFont="1" applyFill="1" applyProtection="1"/>
    <xf numFmtId="164" fontId="22" fillId="0" borderId="0" xfId="28" applyFont="1" applyFill="1" applyBorder="1" applyAlignment="1" applyProtection="1">
      <alignment horizontal="right" wrapText="1"/>
    </xf>
    <xf numFmtId="0" fontId="22" fillId="0" borderId="0" xfId="44" applyFont="1" applyFill="1" applyAlignment="1">
      <alignment vertical="top" wrapText="1"/>
    </xf>
    <xf numFmtId="0" fontId="23" fillId="0" borderId="0" xfId="44" applyFont="1" applyFill="1" applyAlignment="1" applyProtection="1">
      <alignment horizontal="left" vertical="top" wrapText="1"/>
    </xf>
    <xf numFmtId="0" fontId="22" fillId="0" borderId="0" xfId="44" applyNumberFormat="1" applyFont="1" applyFill="1" applyAlignment="1" applyProtection="1">
      <alignment horizontal="right"/>
    </xf>
    <xf numFmtId="0" fontId="22" fillId="0" borderId="0" xfId="45" applyFont="1" applyFill="1" applyAlignment="1">
      <alignment horizontal="left" vertical="top"/>
    </xf>
    <xf numFmtId="0" fontId="23" fillId="0" borderId="0" xfId="45" applyFont="1" applyFill="1" applyAlignment="1">
      <alignment horizontal="right" vertical="top"/>
    </xf>
    <xf numFmtId="0" fontId="23" fillId="0" borderId="0" xfId="45" applyFont="1" applyFill="1" applyAlignment="1">
      <alignment vertical="top" wrapText="1"/>
    </xf>
    <xf numFmtId="0" fontId="22" fillId="0" borderId="0" xfId="45" applyNumberFormat="1" applyFont="1" applyFill="1"/>
    <xf numFmtId="0" fontId="22" fillId="0" borderId="0" xfId="45" applyFont="1" applyFill="1" applyBorder="1" applyAlignment="1">
      <alignment horizontal="left" vertical="top"/>
    </xf>
    <xf numFmtId="168" fontId="23" fillId="0" borderId="0" xfId="45" applyNumberFormat="1" applyFont="1" applyFill="1" applyBorder="1" applyAlignment="1">
      <alignment horizontal="right" vertical="top"/>
    </xf>
    <xf numFmtId="0" fontId="23" fillId="0" borderId="0" xfId="45" applyFont="1" applyFill="1" applyBorder="1" applyAlignment="1">
      <alignment vertical="top" wrapText="1"/>
    </xf>
    <xf numFmtId="164" fontId="22" fillId="0" borderId="0" xfId="28" applyFont="1" applyFill="1"/>
    <xf numFmtId="0" fontId="22" fillId="0" borderId="0" xfId="45" applyFont="1" applyFill="1" applyBorder="1" applyAlignment="1">
      <alignment horizontal="right" vertical="top"/>
    </xf>
    <xf numFmtId="0" fontId="22" fillId="0" borderId="0" xfId="45" applyFont="1" applyFill="1" applyBorder="1" applyAlignment="1">
      <alignment vertical="top" wrapText="1"/>
    </xf>
    <xf numFmtId="164" fontId="22" fillId="0" borderId="0" xfId="28" applyFont="1" applyFill="1" applyAlignment="1">
      <alignment horizontal="right" wrapText="1"/>
    </xf>
    <xf numFmtId="164" fontId="22" fillId="0" borderId="13" xfId="28" applyFont="1" applyFill="1" applyBorder="1" applyAlignment="1">
      <alignment horizontal="right" wrapText="1"/>
    </xf>
    <xf numFmtId="0" fontId="22" fillId="0" borderId="13" xfId="45" applyNumberFormat="1" applyFont="1" applyFill="1" applyBorder="1"/>
    <xf numFmtId="0" fontId="22" fillId="0" borderId="0" xfId="28" applyNumberFormat="1" applyFont="1" applyFill="1" applyBorder="1" applyAlignment="1">
      <alignment horizontal="right" wrapText="1"/>
    </xf>
    <xf numFmtId="164" fontId="22" fillId="0" borderId="0" xfId="28" applyFont="1" applyFill="1" applyBorder="1" applyAlignment="1">
      <alignment horizontal="right" wrapText="1"/>
    </xf>
    <xf numFmtId="0" fontId="22" fillId="0" borderId="0" xfId="45" applyNumberFormat="1" applyFont="1" applyFill="1" applyBorder="1"/>
    <xf numFmtId="164" fontId="22" fillId="0" borderId="10" xfId="28" applyFont="1" applyFill="1" applyBorder="1" applyAlignment="1">
      <alignment horizontal="right" wrapText="1"/>
    </xf>
    <xf numFmtId="0" fontId="22" fillId="0" borderId="10" xfId="28" applyNumberFormat="1" applyFont="1" applyFill="1" applyBorder="1" applyAlignment="1">
      <alignment horizontal="right" wrapText="1"/>
    </xf>
    <xf numFmtId="0" fontId="22" fillId="0" borderId="10" xfId="45" applyFont="1" applyFill="1" applyBorder="1" applyAlignment="1">
      <alignment horizontal="left" vertical="top"/>
    </xf>
    <xf numFmtId="0" fontId="22" fillId="0" borderId="13" xfId="28" applyNumberFormat="1" applyFont="1" applyFill="1" applyBorder="1" applyAlignment="1">
      <alignment horizontal="right" wrapText="1"/>
    </xf>
    <xf numFmtId="0" fontId="22" fillId="0" borderId="0" xfId="45" applyFont="1" applyFill="1" applyAlignment="1">
      <alignment horizontal="right" vertical="top"/>
    </xf>
    <xf numFmtId="0" fontId="22" fillId="0" borderId="10" xfId="45" applyNumberFormat="1" applyFont="1" applyFill="1" applyBorder="1"/>
    <xf numFmtId="0" fontId="22" fillId="0" borderId="13" xfId="28" applyNumberFormat="1" applyFont="1" applyFill="1" applyBorder="1"/>
    <xf numFmtId="0" fontId="22" fillId="0" borderId="12" xfId="28" applyNumberFormat="1" applyFont="1" applyFill="1" applyBorder="1" applyAlignment="1">
      <alignment horizontal="right" wrapText="1"/>
    </xf>
    <xf numFmtId="164" fontId="22" fillId="0" borderId="12" xfId="28" applyFont="1" applyFill="1" applyBorder="1" applyAlignment="1">
      <alignment horizontal="right" wrapText="1"/>
    </xf>
    <xf numFmtId="0" fontId="22" fillId="0" borderId="12" xfId="28" applyNumberFormat="1" applyFont="1" applyFill="1" applyBorder="1"/>
    <xf numFmtId="0" fontId="22" fillId="0" borderId="0" xfId="28" applyNumberFormat="1" applyFont="1" applyFill="1" applyBorder="1"/>
    <xf numFmtId="0" fontId="23" fillId="0" borderId="10" xfId="45" applyFont="1" applyFill="1" applyBorder="1" applyAlignment="1">
      <alignment horizontal="right" vertical="top"/>
    </xf>
    <xf numFmtId="0" fontId="23" fillId="0" borderId="10" xfId="45" applyFont="1" applyFill="1" applyBorder="1" applyAlignment="1">
      <alignment vertical="top" wrapText="1"/>
    </xf>
    <xf numFmtId="0" fontId="22" fillId="0" borderId="13" xfId="44" applyFont="1" applyFill="1" applyBorder="1" applyAlignment="1">
      <alignment vertical="top" wrapText="1"/>
    </xf>
    <xf numFmtId="0" fontId="23" fillId="0" borderId="13" xfId="44" applyFont="1" applyFill="1" applyBorder="1" applyAlignment="1" applyProtection="1">
      <alignment horizontal="left" vertical="top" wrapText="1"/>
    </xf>
    <xf numFmtId="0" fontId="22" fillId="0" borderId="13" xfId="28" applyNumberFormat="1" applyFont="1" applyFill="1" applyBorder="1" applyAlignment="1" applyProtection="1">
      <alignment horizontal="right" wrapText="1"/>
    </xf>
    <xf numFmtId="0" fontId="22" fillId="0" borderId="0" xfId="48" applyFont="1" applyFill="1"/>
    <xf numFmtId="0" fontId="22" fillId="0" borderId="0" xfId="44" applyFont="1" applyFill="1" applyBorder="1" applyAlignment="1">
      <alignment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2" fillId="0" borderId="0" xfId="28" applyNumberFormat="1" applyFont="1" applyFill="1" applyBorder="1" applyAlignment="1" applyProtection="1">
      <alignment horizontal="right" wrapText="1"/>
    </xf>
    <xf numFmtId="0" fontId="22" fillId="0" borderId="0" xfId="44" applyNumberFormat="1" applyFont="1" applyFill="1" applyBorder="1" applyAlignment="1" applyProtection="1">
      <alignment horizontal="right"/>
    </xf>
    <xf numFmtId="0" fontId="22" fillId="0" borderId="10" xfId="44" applyFont="1" applyFill="1" applyBorder="1" applyAlignment="1">
      <alignment vertical="top" wrapText="1"/>
    </xf>
    <xf numFmtId="0" fontId="22" fillId="0" borderId="10" xfId="49" applyNumberFormat="1" applyFont="1" applyFill="1" applyBorder="1" applyAlignment="1" applyProtection="1">
      <alignment horizontal="left" vertical="top" wrapText="1"/>
    </xf>
    <xf numFmtId="0" fontId="22" fillId="0" borderId="10" xfId="48" applyNumberFormat="1" applyFont="1" applyFill="1" applyBorder="1"/>
    <xf numFmtId="0" fontId="22" fillId="0" borderId="10" xfId="42" applyNumberFormat="1" applyFont="1" applyFill="1" applyBorder="1" applyAlignment="1">
      <alignment horizontal="right"/>
    </xf>
    <xf numFmtId="166" fontId="22" fillId="0" borderId="0" xfId="42" applyNumberFormat="1" applyFont="1" applyFill="1" applyAlignment="1">
      <alignment vertical="top" wrapText="1"/>
    </xf>
    <xf numFmtId="0" fontId="23" fillId="0" borderId="0" xfId="42" applyFont="1" applyFill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42" applyNumberFormat="1" applyFont="1" applyFill="1" applyAlignment="1">
      <alignment horizontal="right"/>
    </xf>
    <xf numFmtId="0" fontId="22" fillId="0" borderId="0" xfId="42" applyFont="1" applyFill="1" applyAlignment="1" applyProtection="1">
      <alignment horizontal="right"/>
    </xf>
    <xf numFmtId="167" fontId="22" fillId="0" borderId="0" xfId="42" applyNumberFormat="1" applyFont="1" applyFill="1" applyAlignment="1">
      <alignment horizontal="right" vertical="top" wrapText="1"/>
    </xf>
    <xf numFmtId="0" fontId="22" fillId="0" borderId="0" xfId="42" applyNumberFormat="1" applyFont="1" applyFill="1" applyAlignment="1" applyProtection="1">
      <alignment horizontal="right"/>
    </xf>
    <xf numFmtId="0" fontId="22" fillId="0" borderId="0" xfId="42" applyFont="1" applyFill="1" applyAlignment="1">
      <alignment horizontal="right" vertical="top" wrapText="1"/>
    </xf>
    <xf numFmtId="0" fontId="22" fillId="0" borderId="10" xfId="28" applyNumberFormat="1" applyFont="1" applyFill="1" applyBorder="1"/>
    <xf numFmtId="164" fontId="28" fillId="0" borderId="11" xfId="28" applyFont="1" applyFill="1" applyBorder="1" applyAlignment="1" applyProtection="1">
      <alignment horizontal="right" vertical="center" wrapText="1"/>
    </xf>
    <xf numFmtId="164" fontId="28" fillId="0" borderId="11" xfId="28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 vertical="center" wrapText="1"/>
    </xf>
    <xf numFmtId="0" fontId="22" fillId="0" borderId="10" xfId="46" applyNumberFormat="1" applyFont="1" applyFill="1" applyBorder="1" applyAlignment="1" applyProtection="1">
      <alignment vertical="center" wrapText="1"/>
    </xf>
    <xf numFmtId="0" fontId="22" fillId="0" borderId="0" xfId="42" applyFont="1" applyFill="1" applyAlignment="1">
      <alignment horizontal="right"/>
    </xf>
    <xf numFmtId="0" fontId="22" fillId="0" borderId="12" xfId="47" applyFont="1" applyFill="1" applyBorder="1" applyAlignment="1" applyProtection="1">
      <alignment horizontal="left" vertical="top" wrapText="1"/>
    </xf>
    <xf numFmtId="0" fontId="22" fillId="0" borderId="0" xfId="47" applyFont="1" applyFill="1" applyBorder="1" applyAlignment="1" applyProtection="1">
      <alignment horizontal="left" vertical="top" wrapText="1"/>
    </xf>
    <xf numFmtId="0" fontId="22" fillId="0" borderId="10" xfId="47" applyFont="1" applyFill="1" applyBorder="1" applyAlignment="1" applyProtection="1">
      <alignment horizontal="left" vertical="top" wrapText="1"/>
    </xf>
    <xf numFmtId="0" fontId="22" fillId="0" borderId="10" xfId="46" applyFont="1" applyFill="1" applyBorder="1" applyAlignment="1" applyProtection="1">
      <alignment horizontal="left"/>
    </xf>
    <xf numFmtId="0" fontId="22" fillId="0" borderId="10" xfId="46" applyNumberFormat="1" applyFont="1" applyFill="1" applyBorder="1" applyAlignment="1" applyProtection="1">
      <alignment horizontal="right"/>
    </xf>
    <xf numFmtId="0" fontId="23" fillId="0" borderId="13" xfId="44" applyFont="1" applyFill="1" applyBorder="1" applyAlignment="1">
      <alignment vertical="top" wrapText="1"/>
    </xf>
    <xf numFmtId="0" fontId="22" fillId="0" borderId="0" xfId="0" applyFont="1" applyFill="1" applyAlignment="1">
      <alignment horizontal="center"/>
    </xf>
    <xf numFmtId="164" fontId="29" fillId="0" borderId="11" xfId="28" applyFont="1" applyFill="1" applyBorder="1" applyAlignment="1">
      <alignment horizontal="right" vertical="center" wrapText="1"/>
    </xf>
    <xf numFmtId="0" fontId="29" fillId="0" borderId="11" xfId="29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45" applyFont="1" applyFill="1" applyBorder="1" applyAlignment="1" applyProtection="1">
      <alignment horizontal="right" vertical="top"/>
    </xf>
    <xf numFmtId="0" fontId="22" fillId="0" borderId="0" xfId="42" applyFont="1" applyFill="1" applyAlignment="1">
      <alignment vertical="top"/>
    </xf>
    <xf numFmtId="0" fontId="23" fillId="0" borderId="0" xfId="43" applyNumberFormat="1" applyFont="1" applyFill="1" applyBorder="1" applyAlignment="1" applyProtection="1">
      <alignment horizontal="center"/>
    </xf>
    <xf numFmtId="0" fontId="22" fillId="0" borderId="0" xfId="41" applyFont="1" applyFill="1" applyBorder="1" applyAlignment="1">
      <alignment vertical="top"/>
    </xf>
    <xf numFmtId="0" fontId="29" fillId="0" borderId="11" xfId="42" applyFont="1" applyFill="1" applyBorder="1" applyAlignment="1">
      <alignment horizontal="right" vertical="center" wrapText="1"/>
    </xf>
    <xf numFmtId="0" fontId="29" fillId="0" borderId="11" xfId="48" applyFont="1" applyFill="1" applyBorder="1" applyAlignment="1" applyProtection="1">
      <alignment horizontal="right" vertical="center" wrapText="1"/>
    </xf>
    <xf numFmtId="0" fontId="22" fillId="0" borderId="12" xfId="47" applyFont="1" applyFill="1" applyBorder="1" applyAlignment="1" applyProtection="1">
      <alignment horizontal="right" vertical="top" wrapText="1"/>
    </xf>
    <xf numFmtId="0" fontId="22" fillId="0" borderId="10" xfId="47" applyFont="1" applyFill="1" applyBorder="1" applyAlignment="1" applyProtection="1">
      <alignment horizontal="right" vertical="top" wrapText="1"/>
    </xf>
    <xf numFmtId="0" fontId="29" fillId="0" borderId="11" xfId="28" applyNumberFormat="1" applyFont="1" applyFill="1" applyBorder="1" applyAlignment="1" applyProtection="1">
      <alignment horizontal="right" vertical="center" wrapText="1"/>
    </xf>
    <xf numFmtId="1" fontId="29" fillId="0" borderId="11" xfId="28" applyNumberFormat="1" applyFont="1" applyFill="1" applyBorder="1" applyAlignment="1">
      <alignment horizontal="right" vertical="center" wrapText="1"/>
    </xf>
    <xf numFmtId="1" fontId="29" fillId="0" borderId="11" xfId="28" applyNumberFormat="1" applyFont="1" applyFill="1" applyBorder="1" applyAlignment="1" applyProtection="1">
      <alignment horizontal="right" vertical="center" wrapText="1"/>
    </xf>
    <xf numFmtId="1" fontId="29" fillId="0" borderId="11" xfId="44" applyNumberFormat="1" applyFont="1" applyFill="1" applyBorder="1" applyAlignment="1" applyProtection="1">
      <alignment horizontal="right" vertical="center" wrapText="1"/>
    </xf>
    <xf numFmtId="1" fontId="28" fillId="0" borderId="11" xfId="0" applyNumberFormat="1" applyFont="1" applyFill="1" applyBorder="1" applyAlignment="1">
      <alignment horizontal="right" vertical="center" wrapText="1"/>
    </xf>
    <xf numFmtId="0" fontId="22" fillId="0" borderId="0" xfId="55" applyFont="1" applyFill="1" applyBorder="1" applyAlignment="1">
      <alignment vertical="top" wrapText="1"/>
    </xf>
    <xf numFmtId="0" fontId="22" fillId="0" borderId="0" xfId="46" applyFont="1" applyFill="1" applyBorder="1" applyAlignment="1" applyProtection="1">
      <alignment horizontal="left" vertical="top"/>
    </xf>
    <xf numFmtId="0" fontId="22" fillId="0" borderId="0" xfId="28" applyNumberFormat="1" applyFont="1" applyFill="1"/>
    <xf numFmtId="0" fontId="31" fillId="0" borderId="11" xfId="44" applyFont="1" applyFill="1" applyBorder="1" applyAlignment="1" applyProtection="1">
      <alignment horizontal="center" vertical="center" wrapText="1"/>
    </xf>
    <xf numFmtId="0" fontId="31" fillId="0" borderId="11" xfId="48" applyFont="1" applyFill="1" applyBorder="1" applyAlignment="1" applyProtection="1">
      <alignment horizontal="center" vertical="center" wrapText="1"/>
    </xf>
    <xf numFmtId="0" fontId="31" fillId="0" borderId="11" xfId="4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3" fillId="0" borderId="0" xfId="42" applyNumberFormat="1" applyFont="1" applyFill="1" applyBorder="1" applyAlignment="1" applyProtection="1">
      <alignment horizontal="center"/>
    </xf>
    <xf numFmtId="0" fontId="22" fillId="0" borderId="0" xfId="45" applyFont="1" applyFill="1" applyBorder="1" applyAlignment="1">
      <alignment vertical="center" wrapText="1"/>
    </xf>
    <xf numFmtId="0" fontId="22" fillId="0" borderId="0" xfId="45" applyNumberFormat="1" applyFont="1" applyFill="1" applyBorder="1" applyAlignment="1">
      <alignment vertical="center"/>
    </xf>
    <xf numFmtId="0" fontId="22" fillId="0" borderId="10" xfId="45" applyFont="1" applyFill="1" applyBorder="1" applyAlignment="1">
      <alignment vertical="center" wrapText="1"/>
    </xf>
    <xf numFmtId="0" fontId="22" fillId="0" borderId="10" xfId="45" applyNumberFormat="1" applyFont="1" applyFill="1" applyBorder="1" applyAlignment="1">
      <alignment vertical="center"/>
    </xf>
    <xf numFmtId="0" fontId="22" fillId="0" borderId="0" xfId="41" applyFont="1" applyFill="1" applyBorder="1" applyAlignment="1">
      <alignment vertical="center"/>
    </xf>
    <xf numFmtId="164" fontId="22" fillId="0" borderId="0" xfId="28" applyFont="1" applyFill="1" applyBorder="1"/>
    <xf numFmtId="0" fontId="32" fillId="0" borderId="0" xfId="48" applyFont="1" applyFill="1"/>
    <xf numFmtId="0" fontId="28" fillId="0" borderId="11" xfId="42" applyFont="1" applyFill="1" applyBorder="1" applyAlignment="1">
      <alignment horizontal="right" vertical="center" wrapText="1"/>
    </xf>
    <xf numFmtId="0" fontId="1" fillId="0" borderId="0" xfId="0" applyFont="1" applyFill="1" applyAlignment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11" xfId="0" applyFill="1" applyBorder="1"/>
    <xf numFmtId="168" fontId="22" fillId="0" borderId="0" xfId="45" quotePrefix="1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/>
    <xf numFmtId="0" fontId="22" fillId="0" borderId="12" xfId="46" applyNumberFormat="1" applyFont="1" applyFill="1" applyBorder="1" applyAlignment="1" applyProtection="1">
      <alignment horizontal="right" vertical="top" wrapText="1"/>
    </xf>
    <xf numFmtId="0" fontId="22" fillId="0" borderId="12" xfId="46" applyNumberFormat="1" applyFont="1" applyFill="1" applyBorder="1" applyAlignment="1" applyProtection="1">
      <alignment horizontal="right"/>
    </xf>
    <xf numFmtId="0" fontId="22" fillId="0" borderId="0" xfId="46" applyNumberFormat="1" applyFont="1" applyFill="1" applyBorder="1" applyAlignment="1" applyProtection="1">
      <alignment horizontal="right" vertical="center"/>
    </xf>
    <xf numFmtId="0" fontId="22" fillId="0" borderId="0" xfId="46" applyNumberFormat="1" applyFont="1" applyFill="1" applyBorder="1" applyAlignment="1" applyProtection="1">
      <alignment horizontal="right"/>
    </xf>
    <xf numFmtId="0" fontId="22" fillId="0" borderId="0" xfId="47" applyFont="1" applyFill="1" applyAlignment="1" applyProtection="1">
      <alignment horizontal="right" vertical="center"/>
    </xf>
    <xf numFmtId="0" fontId="23" fillId="0" borderId="0" xfId="42" applyNumberFormat="1" applyFont="1" applyFill="1" applyBorder="1" applyAlignment="1" applyProtection="1">
      <alignment horizontal="center" vertical="top"/>
    </xf>
    <xf numFmtId="0" fontId="29" fillId="0" borderId="11" xfId="44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/>
    <xf numFmtId="164" fontId="29" fillId="0" borderId="11" xfId="28" applyFont="1" applyFill="1" applyBorder="1" applyAlignment="1" applyProtection="1">
      <alignment horizontal="right" vertical="center" wrapText="1"/>
    </xf>
    <xf numFmtId="0" fontId="22" fillId="0" borderId="0" xfId="45" applyFont="1" applyFill="1" applyAlignment="1" applyProtection="1">
      <alignment vertical="top"/>
    </xf>
    <xf numFmtId="0" fontId="22" fillId="0" borderId="0" xfId="42" applyNumberFormat="1" applyFont="1" applyFill="1" applyAlignment="1">
      <alignment vertical="top"/>
    </xf>
    <xf numFmtId="0" fontId="22" fillId="0" borderId="0" xfId="42" applyNumberFormat="1" applyFont="1" applyFill="1" applyAlignment="1">
      <alignment horizontal="center" vertical="top"/>
    </xf>
    <xf numFmtId="164" fontId="22" fillId="0" borderId="0" xfId="28" applyFont="1" applyFill="1" applyAlignment="1" applyProtection="1">
      <alignment horizontal="center"/>
    </xf>
    <xf numFmtId="0" fontId="22" fillId="0" borderId="0" xfId="45" applyFont="1" applyFill="1" applyBorder="1" applyAlignment="1">
      <alignment wrapText="1"/>
    </xf>
    <xf numFmtId="0" fontId="22" fillId="0" borderId="0" xfId="46" applyFont="1" applyFill="1" applyBorder="1" applyAlignment="1" applyProtection="1">
      <alignment horizontal="center"/>
    </xf>
    <xf numFmtId="0" fontId="22" fillId="0" borderId="0" xfId="45" applyNumberFormat="1" applyFont="1" applyFill="1" applyAlignment="1">
      <alignment horizontal="left" vertical="top" wrapText="1"/>
    </xf>
    <xf numFmtId="0" fontId="28" fillId="0" borderId="11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/>
    <xf numFmtId="0" fontId="26" fillId="0" borderId="0" xfId="0" applyFont="1" applyFill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168" fontId="22" fillId="0" borderId="0" xfId="45" applyNumberFormat="1" applyFont="1" applyFill="1" applyBorder="1" applyAlignment="1">
      <alignment horizontal="right" vertical="top"/>
    </xf>
    <xf numFmtId="0" fontId="22" fillId="0" borderId="0" xfId="45" applyFont="1" applyFill="1" applyBorder="1" applyAlignment="1">
      <alignment horizontal="right" vertical="center"/>
    </xf>
    <xf numFmtId="0" fontId="22" fillId="0" borderId="10" xfId="45" applyFont="1" applyFill="1" applyBorder="1" applyAlignment="1">
      <alignment horizontal="right" vertical="center"/>
    </xf>
    <xf numFmtId="0" fontId="22" fillId="0" borderId="0" xfId="28" applyNumberFormat="1" applyFont="1" applyFill="1" applyAlignment="1">
      <alignment horizontal="right" wrapText="1"/>
    </xf>
    <xf numFmtId="0" fontId="22" fillId="0" borderId="0" xfId="55" applyFont="1" applyFill="1" applyBorder="1" applyAlignment="1">
      <alignment horizontal="right" vertical="top"/>
    </xf>
    <xf numFmtId="0" fontId="22" fillId="0" borderId="0" xfId="28" applyNumberFormat="1" applyFont="1" applyFill="1" applyBorder="1" applyAlignment="1">
      <alignment horizontal="right" vertical="center" wrapText="1"/>
    </xf>
    <xf numFmtId="0" fontId="22" fillId="0" borderId="10" xfId="28" applyNumberFormat="1" applyFont="1" applyFill="1" applyBorder="1" applyAlignment="1">
      <alignment horizontal="right" vertical="center" wrapText="1"/>
    </xf>
    <xf numFmtId="0" fontId="22" fillId="0" borderId="0" xfId="47" applyNumberFormat="1" applyFont="1" applyFill="1" applyAlignment="1" applyProtection="1">
      <alignment horizontal="right"/>
    </xf>
    <xf numFmtId="1" fontId="22" fillId="0" borderId="0" xfId="47" applyNumberFormat="1" applyFont="1" applyFill="1" applyAlignment="1" applyProtection="1">
      <alignment horizontal="right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Comma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4" xfId="41"/>
    <cellStyle name="Normal_budget 2004-05_2.6.04" xfId="42"/>
    <cellStyle name="Normal_BUDGET FOR  03-04" xfId="43"/>
    <cellStyle name="Normal_BUDGET FOR  03-04 10-02-03" xfId="44"/>
    <cellStyle name="Normal_budget for 03-04" xfId="45"/>
    <cellStyle name="Normal_budget for 03-04 2" xfId="55"/>
    <cellStyle name="Normal_BUDGET-2000" xfId="46"/>
    <cellStyle name="Normal_budgetDocNIC02-03" xfId="47"/>
    <cellStyle name="Normal_DEMAND17" xfId="48"/>
    <cellStyle name="Normal_DEMAND51" xfId="49"/>
    <cellStyle name="Note" xfId="50" builtinId="10" customBuiltin="1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G222"/>
  <sheetViews>
    <sheetView tabSelected="1" view="pageBreakPreview" topLeftCell="A106" zoomScaleSheetLayoutView="100" workbookViewId="0">
      <selection activeCell="M121" sqref="M121"/>
    </sheetView>
  </sheetViews>
  <sheetFormatPr defaultColWidth="8.6640625" defaultRowHeight="13.2"/>
  <cols>
    <col min="1" max="1" width="5.6640625" style="13" customWidth="1"/>
    <col min="2" max="2" width="8.33203125" style="13" customWidth="1"/>
    <col min="3" max="3" width="33.33203125" style="11" customWidth="1"/>
    <col min="4" max="7" width="11.33203125" style="17" customWidth="1"/>
    <col min="8" max="16384" width="8.6640625" style="11"/>
  </cols>
  <sheetData>
    <row r="1" spans="1:7" ht="14.25" customHeight="1">
      <c r="B1" s="132"/>
      <c r="C1" s="132"/>
      <c r="D1" s="145" t="s">
        <v>133</v>
      </c>
      <c r="E1" s="132"/>
      <c r="F1" s="132"/>
      <c r="G1" s="132"/>
    </row>
    <row r="2" spans="1:7">
      <c r="B2" s="132"/>
      <c r="C2" s="132"/>
      <c r="D2" s="145" t="s">
        <v>134</v>
      </c>
      <c r="E2" s="132"/>
      <c r="F2" s="132"/>
      <c r="G2" s="132"/>
    </row>
    <row r="3" spans="1:7">
      <c r="A3" s="123"/>
      <c r="B3" s="132"/>
      <c r="C3" s="132"/>
      <c r="D3" s="132"/>
      <c r="E3" s="132"/>
      <c r="F3" s="132"/>
      <c r="G3" s="132"/>
    </row>
    <row r="4" spans="1:7" s="104" customFormat="1" ht="30" customHeight="1">
      <c r="A4" s="12"/>
      <c r="B4" s="13"/>
      <c r="C4" s="103" t="s">
        <v>25</v>
      </c>
      <c r="D4" s="15">
        <v>3604</v>
      </c>
      <c r="E4" s="155" t="s">
        <v>15</v>
      </c>
      <c r="F4" s="155"/>
      <c r="G4" s="155"/>
    </row>
    <row r="5" spans="1:7">
      <c r="A5" s="12"/>
      <c r="C5" s="14"/>
      <c r="D5" s="15"/>
      <c r="E5" s="16"/>
    </row>
    <row r="6" spans="1:7" s="104" customFormat="1" ht="15.6" customHeight="1">
      <c r="A6" s="149" t="s">
        <v>97</v>
      </c>
      <c r="C6" s="150"/>
      <c r="D6" s="151"/>
      <c r="E6" s="150"/>
      <c r="F6" s="150"/>
      <c r="G6" s="150"/>
    </row>
    <row r="7" spans="1:7">
      <c r="A7" s="19"/>
      <c r="B7" s="11"/>
      <c r="C7" s="20"/>
      <c r="D7" s="105" t="s">
        <v>0</v>
      </c>
      <c r="E7" s="105" t="s">
        <v>1</v>
      </c>
      <c r="F7" s="105" t="s">
        <v>2</v>
      </c>
    </row>
    <row r="8" spans="1:7">
      <c r="A8" s="19"/>
      <c r="B8" s="11"/>
      <c r="C8" s="21" t="s">
        <v>3</v>
      </c>
      <c r="D8" s="22">
        <f>G110</f>
        <v>330510</v>
      </c>
      <c r="E8" s="152">
        <v>0</v>
      </c>
      <c r="F8" s="22">
        <f>E8+D8</f>
        <v>330510</v>
      </c>
    </row>
    <row r="9" spans="1:7">
      <c r="A9" s="19"/>
      <c r="B9" s="11"/>
      <c r="D9" s="21"/>
      <c r="E9" s="23"/>
    </row>
    <row r="10" spans="1:7" ht="15.6" customHeight="1">
      <c r="A10" s="18" t="s">
        <v>4</v>
      </c>
      <c r="B10" s="11"/>
      <c r="C10" s="24"/>
    </row>
    <row r="11" spans="1:7">
      <c r="C11" s="25"/>
      <c r="D11" s="26"/>
      <c r="E11" s="26"/>
      <c r="F11" s="26"/>
      <c r="G11" s="1" t="s">
        <v>33</v>
      </c>
    </row>
    <row r="12" spans="1:7" s="27" customFormat="1" ht="26.4">
      <c r="A12" s="89"/>
      <c r="B12" s="109"/>
      <c r="C12" s="117"/>
      <c r="D12" s="141" t="s">
        <v>135</v>
      </c>
      <c r="E12" s="140" t="s">
        <v>136</v>
      </c>
      <c r="F12" s="140" t="s">
        <v>137</v>
      </c>
      <c r="G12" s="140" t="s">
        <v>136</v>
      </c>
    </row>
    <row r="13" spans="1:7" s="27" customFormat="1">
      <c r="A13" s="90"/>
      <c r="B13" s="154" t="s">
        <v>5</v>
      </c>
      <c r="C13" s="154"/>
      <c r="D13" s="142" t="s">
        <v>98</v>
      </c>
      <c r="E13" s="142" t="s">
        <v>89</v>
      </c>
      <c r="F13" s="143" t="s">
        <v>89</v>
      </c>
      <c r="G13" s="144" t="s">
        <v>138</v>
      </c>
    </row>
    <row r="14" spans="1:7" s="27" customFormat="1" ht="8.4" customHeight="1">
      <c r="A14" s="91"/>
      <c r="B14" s="110"/>
      <c r="C14" s="92"/>
      <c r="D14" s="93"/>
      <c r="E14" s="93"/>
      <c r="F14" s="93"/>
      <c r="G14" s="87"/>
    </row>
    <row r="15" spans="1:7" ht="15.6" customHeight="1">
      <c r="A15" s="29"/>
      <c r="B15" s="29"/>
      <c r="C15" s="30" t="s">
        <v>6</v>
      </c>
      <c r="D15" s="31"/>
      <c r="E15" s="31"/>
      <c r="F15" s="31"/>
      <c r="G15" s="31"/>
    </row>
    <row r="16" spans="1:7" ht="28.95" customHeight="1">
      <c r="A16" s="32" t="s">
        <v>7</v>
      </c>
      <c r="B16" s="33">
        <v>3604</v>
      </c>
      <c r="C16" s="34" t="s">
        <v>15</v>
      </c>
      <c r="D16" s="35"/>
      <c r="E16" s="35"/>
      <c r="F16" s="35"/>
      <c r="G16" s="35"/>
    </row>
    <row r="17" spans="1:7" ht="27" customHeight="1">
      <c r="A17" s="36"/>
      <c r="B17" s="37">
        <v>0.2</v>
      </c>
      <c r="C17" s="38" t="s">
        <v>16</v>
      </c>
      <c r="D17" s="35"/>
      <c r="E17" s="35"/>
      <c r="F17" s="35"/>
      <c r="G17" s="39"/>
    </row>
    <row r="18" spans="1:7" ht="39.6">
      <c r="A18" s="36"/>
      <c r="B18" s="137" t="s">
        <v>115</v>
      </c>
      <c r="C18" s="41" t="s">
        <v>116</v>
      </c>
      <c r="D18" s="39"/>
      <c r="E18" s="39"/>
      <c r="F18" s="39"/>
      <c r="G18" s="39"/>
    </row>
    <row r="19" spans="1:7" ht="15.75" customHeight="1">
      <c r="A19" s="36"/>
      <c r="B19" s="163" t="s">
        <v>117</v>
      </c>
      <c r="C19" s="41" t="s">
        <v>118</v>
      </c>
      <c r="D19" s="48">
        <v>0</v>
      </c>
      <c r="E19" s="48">
        <v>0</v>
      </c>
      <c r="F19" s="48">
        <v>0</v>
      </c>
      <c r="G19" s="118">
        <v>21275</v>
      </c>
    </row>
    <row r="20" spans="1:7" ht="39.6">
      <c r="A20" s="36" t="s">
        <v>2</v>
      </c>
      <c r="B20" s="137" t="s">
        <v>115</v>
      </c>
      <c r="C20" s="41" t="s">
        <v>116</v>
      </c>
      <c r="D20" s="48">
        <f>SUM(D19)</f>
        <v>0</v>
      </c>
      <c r="E20" s="48">
        <f t="shared" ref="E20:F20" si="0">SUM(E19)</f>
        <v>0</v>
      </c>
      <c r="F20" s="48">
        <f t="shared" si="0"/>
        <v>0</v>
      </c>
      <c r="G20" s="54">
        <v>21275</v>
      </c>
    </row>
    <row r="21" spans="1:7">
      <c r="A21" s="36"/>
      <c r="B21" s="137"/>
      <c r="C21" s="41"/>
      <c r="D21" s="129"/>
      <c r="E21" s="129"/>
      <c r="F21" s="129"/>
      <c r="G21" s="58"/>
    </row>
    <row r="22" spans="1:7" ht="27" customHeight="1">
      <c r="A22" s="36"/>
      <c r="B22" s="137" t="s">
        <v>119</v>
      </c>
      <c r="C22" s="41" t="s">
        <v>120</v>
      </c>
      <c r="D22" s="35"/>
      <c r="E22" s="35"/>
      <c r="F22" s="35"/>
      <c r="G22" s="39"/>
    </row>
    <row r="23" spans="1:7" ht="13.5" customHeight="1">
      <c r="A23" s="36"/>
      <c r="B23" s="163" t="s">
        <v>121</v>
      </c>
      <c r="C23" s="41" t="s">
        <v>124</v>
      </c>
      <c r="D23" s="42">
        <v>0</v>
      </c>
      <c r="E23" s="42">
        <v>0</v>
      </c>
      <c r="F23" s="42">
        <v>0</v>
      </c>
      <c r="G23" s="118">
        <v>1436</v>
      </c>
    </row>
    <row r="24" spans="1:7" ht="14.25" customHeight="1">
      <c r="A24" s="36"/>
      <c r="B24" s="163" t="s">
        <v>122</v>
      </c>
      <c r="C24" s="124" t="s">
        <v>13</v>
      </c>
      <c r="D24" s="42">
        <v>0</v>
      </c>
      <c r="E24" s="42">
        <v>0</v>
      </c>
      <c r="F24" s="42">
        <v>0</v>
      </c>
      <c r="G24" s="118">
        <v>1700</v>
      </c>
    </row>
    <row r="25" spans="1:7" ht="17.25" customHeight="1">
      <c r="A25" s="36"/>
      <c r="B25" s="163" t="s">
        <v>123</v>
      </c>
      <c r="C25" s="124" t="s">
        <v>10</v>
      </c>
      <c r="D25" s="42">
        <v>0</v>
      </c>
      <c r="E25" s="42">
        <v>0</v>
      </c>
      <c r="F25" s="42">
        <v>0</v>
      </c>
      <c r="G25" s="118">
        <v>2182</v>
      </c>
    </row>
    <row r="26" spans="1:7" ht="27.6" customHeight="1">
      <c r="A26" s="36" t="s">
        <v>2</v>
      </c>
      <c r="B26" s="137" t="s">
        <v>119</v>
      </c>
      <c r="C26" s="153" t="s">
        <v>120</v>
      </c>
      <c r="D26" s="43">
        <f>SUM(D23:D25)</f>
        <v>0</v>
      </c>
      <c r="E26" s="43">
        <f t="shared" ref="E26:F26" si="1">SUM(E23:E25)</f>
        <v>0</v>
      </c>
      <c r="F26" s="43">
        <f t="shared" si="1"/>
        <v>0</v>
      </c>
      <c r="G26" s="54">
        <v>5318</v>
      </c>
    </row>
    <row r="27" spans="1:7" ht="12.6" customHeight="1">
      <c r="A27" s="36"/>
      <c r="B27" s="137"/>
      <c r="C27" s="41"/>
      <c r="D27" s="46"/>
      <c r="E27" s="46"/>
      <c r="F27" s="46"/>
      <c r="G27" s="58"/>
    </row>
    <row r="28" spans="1:7" ht="27" customHeight="1">
      <c r="A28" s="36"/>
      <c r="B28" s="40">
        <v>91</v>
      </c>
      <c r="C28" s="19" t="s">
        <v>107</v>
      </c>
      <c r="D28" s="35"/>
      <c r="E28" s="35"/>
      <c r="F28" s="35"/>
      <c r="G28" s="39"/>
    </row>
    <row r="29" spans="1:7" ht="17.25" customHeight="1">
      <c r="A29" s="36"/>
      <c r="B29" s="40" t="s">
        <v>108</v>
      </c>
      <c r="C29" s="41" t="s">
        <v>8</v>
      </c>
      <c r="D29" s="42">
        <v>0</v>
      </c>
      <c r="E29" s="42">
        <v>0</v>
      </c>
      <c r="F29" s="42">
        <v>0</v>
      </c>
      <c r="G29" s="118">
        <v>65549</v>
      </c>
    </row>
    <row r="30" spans="1:7" ht="19.5" customHeight="1">
      <c r="A30" s="36"/>
      <c r="B30" s="40" t="s">
        <v>109</v>
      </c>
      <c r="C30" s="41" t="s">
        <v>10</v>
      </c>
      <c r="D30" s="42">
        <v>0</v>
      </c>
      <c r="E30" s="42">
        <v>0</v>
      </c>
      <c r="F30" s="42">
        <v>0</v>
      </c>
      <c r="G30" s="118">
        <v>3839</v>
      </c>
    </row>
    <row r="31" spans="1:7" ht="16.5" customHeight="1">
      <c r="A31" s="36"/>
      <c r="B31" s="40" t="s">
        <v>110</v>
      </c>
      <c r="C31" s="106" t="s">
        <v>11</v>
      </c>
      <c r="D31" s="42">
        <v>0</v>
      </c>
      <c r="E31" s="42">
        <v>0</v>
      </c>
      <c r="F31" s="42">
        <v>0</v>
      </c>
      <c r="G31" s="118">
        <v>6835</v>
      </c>
    </row>
    <row r="32" spans="1:7" ht="17.25" customHeight="1">
      <c r="A32" s="36"/>
      <c r="B32" s="40" t="s">
        <v>111</v>
      </c>
      <c r="C32" s="41" t="s">
        <v>9</v>
      </c>
      <c r="D32" s="42">
        <v>0</v>
      </c>
      <c r="E32" s="42">
        <v>0</v>
      </c>
      <c r="F32" s="42">
        <v>0</v>
      </c>
      <c r="G32" s="118">
        <v>7965</v>
      </c>
    </row>
    <row r="33" spans="1:7" ht="16.5" customHeight="1">
      <c r="A33" s="36"/>
      <c r="B33" s="40" t="s">
        <v>112</v>
      </c>
      <c r="C33" s="41" t="s">
        <v>125</v>
      </c>
      <c r="D33" s="42">
        <v>0</v>
      </c>
      <c r="E33" s="42">
        <v>0</v>
      </c>
      <c r="F33" s="42">
        <v>0</v>
      </c>
      <c r="G33" s="118">
        <v>5888</v>
      </c>
    </row>
    <row r="34" spans="1:7" ht="16.5" customHeight="1">
      <c r="A34" s="36"/>
      <c r="B34" s="40" t="s">
        <v>113</v>
      </c>
      <c r="C34" s="41" t="s">
        <v>124</v>
      </c>
      <c r="D34" s="42">
        <v>0</v>
      </c>
      <c r="E34" s="42">
        <v>0</v>
      </c>
      <c r="F34" s="42">
        <v>0</v>
      </c>
      <c r="G34" s="118">
        <v>2623</v>
      </c>
    </row>
    <row r="35" spans="1:7" ht="18.75" customHeight="1">
      <c r="A35" s="36"/>
      <c r="B35" s="40" t="s">
        <v>114</v>
      </c>
      <c r="C35" s="41" t="s">
        <v>13</v>
      </c>
      <c r="D35" s="42">
        <v>0</v>
      </c>
      <c r="E35" s="42">
        <v>0</v>
      </c>
      <c r="F35" s="42">
        <v>0</v>
      </c>
      <c r="G35" s="118">
        <v>3035</v>
      </c>
    </row>
    <row r="36" spans="1:7" ht="27" customHeight="1">
      <c r="A36" s="36" t="s">
        <v>2</v>
      </c>
      <c r="B36" s="40">
        <v>91</v>
      </c>
      <c r="C36" s="19" t="s">
        <v>107</v>
      </c>
      <c r="D36" s="43">
        <f>SUM(D29:D35)</f>
        <v>0</v>
      </c>
      <c r="E36" s="43">
        <f t="shared" ref="E36:F36" si="2">SUM(E29:E35)</f>
        <v>0</v>
      </c>
      <c r="F36" s="43">
        <f t="shared" si="2"/>
        <v>0</v>
      </c>
      <c r="G36" s="54">
        <v>95734</v>
      </c>
    </row>
    <row r="37" spans="1:7" ht="15" customHeight="1">
      <c r="A37" s="36"/>
      <c r="B37" s="40"/>
      <c r="C37" s="19"/>
      <c r="D37" s="46"/>
      <c r="E37" s="46"/>
      <c r="F37" s="46"/>
      <c r="G37" s="58"/>
    </row>
    <row r="38" spans="1:7" ht="26.4">
      <c r="A38" s="36"/>
      <c r="B38" s="40">
        <v>92</v>
      </c>
      <c r="C38" s="41" t="s">
        <v>99</v>
      </c>
      <c r="D38" s="35"/>
      <c r="E38" s="35"/>
      <c r="F38" s="35"/>
      <c r="G38" s="39"/>
    </row>
    <row r="39" spans="1:7" ht="18" customHeight="1">
      <c r="A39" s="36"/>
      <c r="B39" s="164" t="s">
        <v>100</v>
      </c>
      <c r="C39" s="124" t="s">
        <v>8</v>
      </c>
      <c r="D39" s="42">
        <v>0</v>
      </c>
      <c r="E39" s="42">
        <v>0</v>
      </c>
      <c r="F39" s="42">
        <v>0</v>
      </c>
      <c r="G39" s="118">
        <v>136947</v>
      </c>
    </row>
    <row r="40" spans="1:7" ht="15" customHeight="1">
      <c r="A40" s="36"/>
      <c r="B40" s="164" t="s">
        <v>101</v>
      </c>
      <c r="C40" s="124" t="s">
        <v>10</v>
      </c>
      <c r="D40" s="42">
        <v>0</v>
      </c>
      <c r="E40" s="42">
        <v>0</v>
      </c>
      <c r="F40" s="42">
        <v>0</v>
      </c>
      <c r="G40" s="118">
        <v>8014</v>
      </c>
    </row>
    <row r="41" spans="1:7" ht="16.5" customHeight="1">
      <c r="A41" s="36"/>
      <c r="B41" s="164" t="s">
        <v>102</v>
      </c>
      <c r="C41" s="128" t="s">
        <v>11</v>
      </c>
      <c r="D41" s="42">
        <v>0</v>
      </c>
      <c r="E41" s="42">
        <v>0</v>
      </c>
      <c r="F41" s="42">
        <v>0</v>
      </c>
      <c r="G41" s="118">
        <v>14270</v>
      </c>
    </row>
    <row r="42" spans="1:7" ht="15" customHeight="1">
      <c r="A42" s="50"/>
      <c r="B42" s="165" t="s">
        <v>103</v>
      </c>
      <c r="C42" s="126" t="s">
        <v>9</v>
      </c>
      <c r="D42" s="48">
        <v>0</v>
      </c>
      <c r="E42" s="48">
        <v>0</v>
      </c>
      <c r="F42" s="48">
        <v>0</v>
      </c>
      <c r="G42" s="81">
        <v>16647</v>
      </c>
    </row>
    <row r="43" spans="1:7" ht="15" customHeight="1">
      <c r="A43" s="36"/>
      <c r="B43" s="164" t="s">
        <v>104</v>
      </c>
      <c r="C43" s="124" t="s">
        <v>125</v>
      </c>
      <c r="D43" s="42">
        <v>0</v>
      </c>
      <c r="E43" s="42">
        <v>0</v>
      </c>
      <c r="F43" s="42">
        <v>0</v>
      </c>
      <c r="G43" s="118">
        <v>12302</v>
      </c>
    </row>
    <row r="44" spans="1:7" ht="17.25" customHeight="1">
      <c r="A44" s="36"/>
      <c r="B44" s="164" t="s">
        <v>105</v>
      </c>
      <c r="C44" s="124" t="s">
        <v>124</v>
      </c>
      <c r="D44" s="42">
        <v>0</v>
      </c>
      <c r="E44" s="42">
        <v>0</v>
      </c>
      <c r="F44" s="42">
        <v>0</v>
      </c>
      <c r="G44" s="118">
        <v>5479</v>
      </c>
    </row>
    <row r="45" spans="1:7" ht="15.75" customHeight="1">
      <c r="A45" s="36"/>
      <c r="B45" s="164" t="s">
        <v>106</v>
      </c>
      <c r="C45" s="124" t="s">
        <v>13</v>
      </c>
      <c r="D45" s="42">
        <v>0</v>
      </c>
      <c r="E45" s="42">
        <v>0</v>
      </c>
      <c r="F45" s="42">
        <v>0</v>
      </c>
      <c r="G45" s="118">
        <v>6341</v>
      </c>
    </row>
    <row r="46" spans="1:7" ht="26.4">
      <c r="A46" s="36" t="s">
        <v>2</v>
      </c>
      <c r="B46" s="40">
        <v>92</v>
      </c>
      <c r="C46" s="41" t="s">
        <v>99</v>
      </c>
      <c r="D46" s="43">
        <f t="shared" ref="D46:F46" si="3">SUM(D39:D45)</f>
        <v>0</v>
      </c>
      <c r="E46" s="43">
        <f t="shared" si="3"/>
        <v>0</v>
      </c>
      <c r="F46" s="43">
        <f t="shared" si="3"/>
        <v>0</v>
      </c>
      <c r="G46" s="44">
        <v>200000</v>
      </c>
    </row>
    <row r="47" spans="1:7">
      <c r="A47" s="36"/>
      <c r="B47" s="40"/>
      <c r="C47" s="41"/>
      <c r="D47" s="129"/>
      <c r="E47" s="129"/>
      <c r="F47" s="129"/>
      <c r="G47" s="47"/>
    </row>
    <row r="48" spans="1:7">
      <c r="A48" s="36"/>
      <c r="B48" s="40">
        <v>93</v>
      </c>
      <c r="C48" s="41" t="s">
        <v>88</v>
      </c>
      <c r="D48" s="35"/>
      <c r="E48" s="35"/>
      <c r="F48" s="35"/>
      <c r="G48" s="39"/>
    </row>
    <row r="49" spans="1:7" ht="27.6" customHeight="1">
      <c r="A49" s="36"/>
      <c r="B49" s="40" t="s">
        <v>86</v>
      </c>
      <c r="C49" s="41" t="s">
        <v>87</v>
      </c>
      <c r="D49" s="166">
        <v>612</v>
      </c>
      <c r="E49" s="166">
        <v>542</v>
      </c>
      <c r="F49" s="166">
        <v>542</v>
      </c>
      <c r="G49" s="42">
        <v>0</v>
      </c>
    </row>
    <row r="50" spans="1:7" ht="14.85" customHeight="1">
      <c r="A50" s="36"/>
      <c r="B50" s="167" t="s">
        <v>90</v>
      </c>
      <c r="C50" s="116" t="s">
        <v>8</v>
      </c>
      <c r="D50" s="166">
        <v>999</v>
      </c>
      <c r="E50" s="166">
        <v>1</v>
      </c>
      <c r="F50" s="166">
        <v>1</v>
      </c>
      <c r="G50" s="118">
        <v>1</v>
      </c>
    </row>
    <row r="51" spans="1:7" ht="14.85" customHeight="1">
      <c r="A51" s="36"/>
      <c r="B51" s="40" t="s">
        <v>82</v>
      </c>
      <c r="C51" s="41" t="s">
        <v>10</v>
      </c>
      <c r="D51" s="166">
        <v>1791</v>
      </c>
      <c r="E51" s="166">
        <v>1954</v>
      </c>
      <c r="F51" s="166">
        <v>1954</v>
      </c>
      <c r="G51" s="118">
        <v>4270</v>
      </c>
    </row>
    <row r="52" spans="1:7" ht="14.85" customHeight="1">
      <c r="A52" s="36"/>
      <c r="B52" s="167" t="s">
        <v>91</v>
      </c>
      <c r="C52" s="116" t="s">
        <v>11</v>
      </c>
      <c r="D52" s="166">
        <v>283</v>
      </c>
      <c r="E52" s="166">
        <v>1</v>
      </c>
      <c r="F52" s="166">
        <v>1</v>
      </c>
      <c r="G52" s="118">
        <v>1</v>
      </c>
    </row>
    <row r="53" spans="1:7" ht="14.85" customHeight="1">
      <c r="A53" s="36"/>
      <c r="B53" s="167" t="s">
        <v>92</v>
      </c>
      <c r="C53" s="116" t="s">
        <v>9</v>
      </c>
      <c r="D53" s="166">
        <v>276</v>
      </c>
      <c r="E53" s="166">
        <v>1</v>
      </c>
      <c r="F53" s="166">
        <v>1</v>
      </c>
      <c r="G53" s="118">
        <v>1</v>
      </c>
    </row>
    <row r="54" spans="1:7" ht="14.85" customHeight="1">
      <c r="A54" s="36"/>
      <c r="B54" s="167" t="s">
        <v>93</v>
      </c>
      <c r="C54" s="116" t="s">
        <v>94</v>
      </c>
      <c r="D54" s="166">
        <v>276</v>
      </c>
      <c r="E54" s="166">
        <v>1</v>
      </c>
      <c r="F54" s="166">
        <v>1</v>
      </c>
      <c r="G54" s="118">
        <v>1</v>
      </c>
    </row>
    <row r="55" spans="1:7" ht="14.85" customHeight="1">
      <c r="A55" s="36"/>
      <c r="B55" s="40" t="s">
        <v>83</v>
      </c>
      <c r="C55" s="41" t="s">
        <v>12</v>
      </c>
      <c r="D55" s="166">
        <v>2772</v>
      </c>
      <c r="E55" s="166">
        <v>2741</v>
      </c>
      <c r="F55" s="166">
        <v>2741</v>
      </c>
      <c r="G55" s="118">
        <v>1961</v>
      </c>
    </row>
    <row r="56" spans="1:7" ht="14.85" customHeight="1">
      <c r="A56" s="36"/>
      <c r="B56" s="40" t="s">
        <v>84</v>
      </c>
      <c r="C56" s="41" t="s">
        <v>13</v>
      </c>
      <c r="D56" s="166">
        <v>1671</v>
      </c>
      <c r="E56" s="166">
        <v>1808</v>
      </c>
      <c r="F56" s="166">
        <v>1808</v>
      </c>
      <c r="G56" s="118">
        <v>1913</v>
      </c>
    </row>
    <row r="57" spans="1:7" ht="14.85" customHeight="1">
      <c r="A57" s="36" t="s">
        <v>2</v>
      </c>
      <c r="B57" s="40">
        <v>93</v>
      </c>
      <c r="C57" s="41" t="s">
        <v>88</v>
      </c>
      <c r="D57" s="51">
        <f t="shared" ref="D57:F57" si="4">SUM(D49:D56)</f>
        <v>8680</v>
      </c>
      <c r="E57" s="51">
        <f t="shared" si="4"/>
        <v>7049</v>
      </c>
      <c r="F57" s="51">
        <f t="shared" si="4"/>
        <v>7049</v>
      </c>
      <c r="G57" s="51">
        <v>8148</v>
      </c>
    </row>
    <row r="58" spans="1:7">
      <c r="A58" s="36"/>
      <c r="B58" s="40"/>
      <c r="C58" s="38"/>
      <c r="D58" s="46"/>
      <c r="E58" s="45"/>
      <c r="F58" s="46"/>
      <c r="G58" s="47"/>
    </row>
    <row r="59" spans="1:7" ht="27" customHeight="1">
      <c r="A59" s="32"/>
      <c r="B59" s="52">
        <v>95</v>
      </c>
      <c r="C59" s="19" t="s">
        <v>36</v>
      </c>
      <c r="D59" s="45"/>
      <c r="E59" s="46"/>
      <c r="F59" s="46"/>
      <c r="G59" s="47"/>
    </row>
    <row r="60" spans="1:7" ht="16.2" customHeight="1">
      <c r="A60" s="36"/>
      <c r="B60" s="164" t="s">
        <v>37</v>
      </c>
      <c r="C60" s="124" t="s">
        <v>8</v>
      </c>
      <c r="D60" s="168">
        <v>19927</v>
      </c>
      <c r="E60" s="168">
        <v>32363</v>
      </c>
      <c r="F60" s="168">
        <v>32363</v>
      </c>
      <c r="G60" s="125">
        <v>1</v>
      </c>
    </row>
    <row r="61" spans="1:7" ht="16.2" customHeight="1">
      <c r="A61" s="36"/>
      <c r="B61" s="164" t="s">
        <v>38</v>
      </c>
      <c r="C61" s="124" t="s">
        <v>10</v>
      </c>
      <c r="D61" s="168">
        <v>1362</v>
      </c>
      <c r="E61" s="168">
        <v>2212</v>
      </c>
      <c r="F61" s="168">
        <v>2212</v>
      </c>
      <c r="G61" s="125">
        <v>1</v>
      </c>
    </row>
    <row r="62" spans="1:7" ht="16.2" customHeight="1">
      <c r="A62" s="36"/>
      <c r="B62" s="164" t="s">
        <v>39</v>
      </c>
      <c r="C62" s="128" t="s">
        <v>11</v>
      </c>
      <c r="D62" s="168">
        <v>2436</v>
      </c>
      <c r="E62" s="168">
        <v>4375</v>
      </c>
      <c r="F62" s="168">
        <v>4375</v>
      </c>
      <c r="G62" s="125">
        <v>1</v>
      </c>
    </row>
    <row r="63" spans="1:7" ht="16.2" customHeight="1">
      <c r="A63" s="36"/>
      <c r="B63" s="164" t="s">
        <v>40</v>
      </c>
      <c r="C63" s="124" t="s">
        <v>9</v>
      </c>
      <c r="D63" s="168">
        <v>2735</v>
      </c>
      <c r="E63" s="168">
        <v>4442</v>
      </c>
      <c r="F63" s="168">
        <v>4442</v>
      </c>
      <c r="G63" s="125">
        <v>1</v>
      </c>
    </row>
    <row r="64" spans="1:7" ht="16.2" customHeight="1">
      <c r="A64" s="36"/>
      <c r="B64" s="164" t="s">
        <v>41</v>
      </c>
      <c r="C64" s="124" t="s">
        <v>14</v>
      </c>
      <c r="D64" s="168">
        <v>1869</v>
      </c>
      <c r="E64" s="168">
        <v>3036</v>
      </c>
      <c r="F64" s="168">
        <v>3036</v>
      </c>
      <c r="G64" s="125">
        <v>1</v>
      </c>
    </row>
    <row r="65" spans="1:7" ht="16.2" customHeight="1">
      <c r="A65" s="36"/>
      <c r="B65" s="164" t="s">
        <v>42</v>
      </c>
      <c r="C65" s="124" t="s">
        <v>12</v>
      </c>
      <c r="D65" s="168">
        <v>1008</v>
      </c>
      <c r="E65" s="168">
        <v>1637</v>
      </c>
      <c r="F65" s="168">
        <v>1637</v>
      </c>
      <c r="G65" s="125">
        <v>1</v>
      </c>
    </row>
    <row r="66" spans="1:7" ht="16.2" customHeight="1">
      <c r="A66" s="36"/>
      <c r="B66" s="164" t="s">
        <v>43</v>
      </c>
      <c r="C66" s="124" t="s">
        <v>13</v>
      </c>
      <c r="D66" s="168">
        <v>1033</v>
      </c>
      <c r="E66" s="168">
        <v>1678</v>
      </c>
      <c r="F66" s="168">
        <v>1678</v>
      </c>
      <c r="G66" s="125">
        <v>1</v>
      </c>
    </row>
    <row r="67" spans="1:7" ht="27" customHeight="1">
      <c r="A67" s="36" t="s">
        <v>2</v>
      </c>
      <c r="B67" s="40">
        <v>95</v>
      </c>
      <c r="C67" s="41" t="s">
        <v>36</v>
      </c>
      <c r="D67" s="51">
        <f t="shared" ref="D67:F67" si="5">SUM(D60:D66)</f>
        <v>30370</v>
      </c>
      <c r="E67" s="51">
        <f t="shared" si="5"/>
        <v>49743</v>
      </c>
      <c r="F67" s="51">
        <f t="shared" si="5"/>
        <v>49743</v>
      </c>
      <c r="G67" s="44">
        <v>7</v>
      </c>
    </row>
    <row r="68" spans="1:7">
      <c r="A68" s="36"/>
      <c r="B68" s="40"/>
      <c r="C68" s="41"/>
      <c r="D68" s="45"/>
      <c r="E68" s="46"/>
      <c r="F68" s="46"/>
      <c r="G68" s="47"/>
    </row>
    <row r="69" spans="1:7" ht="26.4">
      <c r="A69" s="36"/>
      <c r="B69" s="40">
        <v>96</v>
      </c>
      <c r="C69" s="41" t="s">
        <v>51</v>
      </c>
      <c r="D69" s="45"/>
      <c r="E69" s="46"/>
      <c r="F69" s="46"/>
      <c r="G69" s="47"/>
    </row>
    <row r="70" spans="1:7" ht="15.6" customHeight="1">
      <c r="A70" s="36"/>
      <c r="B70" s="164" t="s">
        <v>44</v>
      </c>
      <c r="C70" s="124" t="s">
        <v>8</v>
      </c>
      <c r="D70" s="168">
        <v>53740</v>
      </c>
      <c r="E70" s="168">
        <v>77943</v>
      </c>
      <c r="F70" s="168">
        <v>77943</v>
      </c>
      <c r="G70" s="125">
        <v>1</v>
      </c>
    </row>
    <row r="71" spans="1:7" ht="15.6" customHeight="1">
      <c r="A71" s="36"/>
      <c r="B71" s="164" t="s">
        <v>45</v>
      </c>
      <c r="C71" s="124" t="s">
        <v>10</v>
      </c>
      <c r="D71" s="168">
        <v>3674</v>
      </c>
      <c r="E71" s="168">
        <v>5328</v>
      </c>
      <c r="F71" s="168">
        <v>5328</v>
      </c>
      <c r="G71" s="125">
        <v>1</v>
      </c>
    </row>
    <row r="72" spans="1:7" ht="15.6" customHeight="1">
      <c r="A72" s="36"/>
      <c r="B72" s="164" t="s">
        <v>46</v>
      </c>
      <c r="C72" s="128" t="s">
        <v>11</v>
      </c>
      <c r="D72" s="168">
        <v>7265</v>
      </c>
      <c r="E72" s="168">
        <v>10537</v>
      </c>
      <c r="F72" s="168">
        <v>10537</v>
      </c>
      <c r="G72" s="125">
        <v>1</v>
      </c>
    </row>
    <row r="73" spans="1:7" ht="15.6" customHeight="1">
      <c r="A73" s="36"/>
      <c r="B73" s="164" t="s">
        <v>47</v>
      </c>
      <c r="C73" s="124" t="s">
        <v>9</v>
      </c>
      <c r="D73" s="168">
        <v>7376</v>
      </c>
      <c r="E73" s="168">
        <v>10697</v>
      </c>
      <c r="F73" s="168">
        <v>10697</v>
      </c>
      <c r="G73" s="125">
        <v>1</v>
      </c>
    </row>
    <row r="74" spans="1:7" ht="15.6" customHeight="1">
      <c r="A74" s="36"/>
      <c r="B74" s="164" t="s">
        <v>48</v>
      </c>
      <c r="C74" s="124" t="s">
        <v>14</v>
      </c>
      <c r="D74" s="168">
        <v>5042</v>
      </c>
      <c r="E74" s="168">
        <v>7312</v>
      </c>
      <c r="F74" s="168">
        <v>7312</v>
      </c>
      <c r="G74" s="125">
        <v>1</v>
      </c>
    </row>
    <row r="75" spans="1:7" ht="15.6" customHeight="1">
      <c r="A75" s="36"/>
      <c r="B75" s="164" t="s">
        <v>49</v>
      </c>
      <c r="C75" s="124" t="s">
        <v>12</v>
      </c>
      <c r="D75" s="168">
        <v>2718</v>
      </c>
      <c r="E75" s="168">
        <v>3941</v>
      </c>
      <c r="F75" s="168">
        <v>3941</v>
      </c>
      <c r="G75" s="125">
        <v>1</v>
      </c>
    </row>
    <row r="76" spans="1:7" ht="15.6" customHeight="1">
      <c r="A76" s="36"/>
      <c r="B76" s="164" t="s">
        <v>50</v>
      </c>
      <c r="C76" s="124" t="s">
        <v>13</v>
      </c>
      <c r="D76" s="168">
        <v>2786</v>
      </c>
      <c r="E76" s="168">
        <v>4042</v>
      </c>
      <c r="F76" s="168">
        <v>4042</v>
      </c>
      <c r="G76" s="125">
        <v>1</v>
      </c>
    </row>
    <row r="77" spans="1:7" ht="26.4">
      <c r="A77" s="36" t="s">
        <v>2</v>
      </c>
      <c r="B77" s="40">
        <v>96</v>
      </c>
      <c r="C77" s="41" t="s">
        <v>51</v>
      </c>
      <c r="D77" s="51">
        <f t="shared" ref="D77:F77" si="6">SUM(D70:D76)</f>
        <v>82601</v>
      </c>
      <c r="E77" s="51">
        <f t="shared" si="6"/>
        <v>119800</v>
      </c>
      <c r="F77" s="51">
        <f t="shared" si="6"/>
        <v>119800</v>
      </c>
      <c r="G77" s="54">
        <v>7</v>
      </c>
    </row>
    <row r="78" spans="1:7" ht="15.6" customHeight="1">
      <c r="A78" s="36"/>
      <c r="B78" s="40"/>
      <c r="C78" s="41"/>
      <c r="D78" s="55"/>
      <c r="E78" s="55"/>
      <c r="F78" s="56"/>
      <c r="G78" s="57"/>
    </row>
    <row r="79" spans="1:7" ht="27" customHeight="1">
      <c r="A79" s="36"/>
      <c r="B79" s="40">
        <v>97</v>
      </c>
      <c r="C79" s="41" t="s">
        <v>54</v>
      </c>
      <c r="D79" s="45"/>
      <c r="E79" s="45"/>
      <c r="F79" s="46"/>
      <c r="G79" s="47"/>
    </row>
    <row r="80" spans="1:7" ht="15.6" customHeight="1">
      <c r="A80" s="36"/>
      <c r="B80" s="164" t="s">
        <v>55</v>
      </c>
      <c r="C80" s="124" t="s">
        <v>8</v>
      </c>
      <c r="D80" s="46">
        <v>0</v>
      </c>
      <c r="E80" s="168">
        <v>21405</v>
      </c>
      <c r="F80" s="168">
        <v>21405</v>
      </c>
      <c r="G80" s="125">
        <v>1</v>
      </c>
    </row>
    <row r="81" spans="1:7" ht="15.6" customHeight="1">
      <c r="A81" s="36"/>
      <c r="B81" s="164" t="s">
        <v>56</v>
      </c>
      <c r="C81" s="124" t="s">
        <v>10</v>
      </c>
      <c r="D81" s="46">
        <v>0</v>
      </c>
      <c r="E81" s="168">
        <v>1463</v>
      </c>
      <c r="F81" s="168">
        <v>1463</v>
      </c>
      <c r="G81" s="125">
        <v>1</v>
      </c>
    </row>
    <row r="82" spans="1:7" ht="15.6" customHeight="1">
      <c r="A82" s="36"/>
      <c r="B82" s="164" t="s">
        <v>57</v>
      </c>
      <c r="C82" s="128" t="s">
        <v>11</v>
      </c>
      <c r="D82" s="46">
        <v>0</v>
      </c>
      <c r="E82" s="168">
        <v>2894</v>
      </c>
      <c r="F82" s="168">
        <v>2894</v>
      </c>
      <c r="G82" s="125">
        <v>1</v>
      </c>
    </row>
    <row r="83" spans="1:7" ht="15.6" customHeight="1">
      <c r="A83" s="36"/>
      <c r="B83" s="164" t="s">
        <v>58</v>
      </c>
      <c r="C83" s="124" t="s">
        <v>9</v>
      </c>
      <c r="D83" s="46">
        <v>0</v>
      </c>
      <c r="E83" s="168">
        <v>2938</v>
      </c>
      <c r="F83" s="168">
        <v>2938</v>
      </c>
      <c r="G83" s="125">
        <v>1</v>
      </c>
    </row>
    <row r="84" spans="1:7" ht="15.6" customHeight="1">
      <c r="A84" s="36"/>
      <c r="B84" s="164" t="s">
        <v>59</v>
      </c>
      <c r="C84" s="124" t="s">
        <v>14</v>
      </c>
      <c r="D84" s="46">
        <v>0</v>
      </c>
      <c r="E84" s="168">
        <v>2008</v>
      </c>
      <c r="F84" s="168">
        <v>2008</v>
      </c>
      <c r="G84" s="125">
        <v>1</v>
      </c>
    </row>
    <row r="85" spans="1:7" ht="15.6" customHeight="1">
      <c r="A85" s="50"/>
      <c r="B85" s="165" t="s">
        <v>60</v>
      </c>
      <c r="C85" s="126" t="s">
        <v>12</v>
      </c>
      <c r="D85" s="48">
        <v>0</v>
      </c>
      <c r="E85" s="169">
        <v>1082</v>
      </c>
      <c r="F85" s="169">
        <v>1082</v>
      </c>
      <c r="G85" s="127">
        <v>1</v>
      </c>
    </row>
    <row r="86" spans="1:7" ht="15.6" customHeight="1">
      <c r="A86" s="36"/>
      <c r="B86" s="164" t="s">
        <v>61</v>
      </c>
      <c r="C86" s="124" t="s">
        <v>13</v>
      </c>
      <c r="D86" s="46">
        <v>0</v>
      </c>
      <c r="E86" s="168">
        <v>1110</v>
      </c>
      <c r="F86" s="168">
        <v>1110</v>
      </c>
      <c r="G86" s="125">
        <v>1</v>
      </c>
    </row>
    <row r="87" spans="1:7" ht="27" customHeight="1">
      <c r="A87" s="36" t="s">
        <v>2</v>
      </c>
      <c r="B87" s="40">
        <v>97</v>
      </c>
      <c r="C87" s="41" t="s">
        <v>54</v>
      </c>
      <c r="D87" s="43">
        <f t="shared" ref="D87:F87" si="7">SUM(D80:D86)</f>
        <v>0</v>
      </c>
      <c r="E87" s="51">
        <f t="shared" si="7"/>
        <v>32900</v>
      </c>
      <c r="F87" s="51">
        <f t="shared" si="7"/>
        <v>32900</v>
      </c>
      <c r="G87" s="54">
        <v>7</v>
      </c>
    </row>
    <row r="88" spans="1:7" ht="15.6" customHeight="1">
      <c r="A88" s="36"/>
      <c r="B88" s="40"/>
      <c r="C88" s="41"/>
      <c r="D88" s="55"/>
      <c r="E88" s="55"/>
      <c r="F88" s="56"/>
      <c r="G88" s="57"/>
    </row>
    <row r="89" spans="1:7" ht="28.95" customHeight="1">
      <c r="A89" s="36"/>
      <c r="B89" s="40">
        <v>98</v>
      </c>
      <c r="C89" s="41" t="s">
        <v>62</v>
      </c>
      <c r="D89" s="45"/>
      <c r="E89" s="46"/>
      <c r="F89" s="46"/>
      <c r="G89" s="47"/>
    </row>
    <row r="90" spans="1:7" ht="13.95" customHeight="1">
      <c r="A90" s="36"/>
      <c r="B90" s="40" t="s">
        <v>63</v>
      </c>
      <c r="C90" s="41" t="s">
        <v>8</v>
      </c>
      <c r="D90" s="45">
        <v>8663</v>
      </c>
      <c r="E90" s="45">
        <v>8234</v>
      </c>
      <c r="F90" s="45">
        <v>8234</v>
      </c>
      <c r="G90" s="47">
        <v>1</v>
      </c>
    </row>
    <row r="91" spans="1:7" ht="13.95" customHeight="1">
      <c r="A91" s="36"/>
      <c r="B91" s="40" t="s">
        <v>64</v>
      </c>
      <c r="C91" s="41" t="s">
        <v>10</v>
      </c>
      <c r="D91" s="45">
        <v>603</v>
      </c>
      <c r="E91" s="45">
        <v>573</v>
      </c>
      <c r="F91" s="45">
        <v>573</v>
      </c>
      <c r="G91" s="47">
        <v>1</v>
      </c>
    </row>
    <row r="92" spans="1:7" ht="13.95" customHeight="1">
      <c r="A92" s="36"/>
      <c r="B92" s="40" t="s">
        <v>65</v>
      </c>
      <c r="C92" s="106" t="s">
        <v>11</v>
      </c>
      <c r="D92" s="45">
        <v>1143</v>
      </c>
      <c r="E92" s="45">
        <v>1087</v>
      </c>
      <c r="F92" s="45">
        <v>1087</v>
      </c>
      <c r="G92" s="47">
        <v>1</v>
      </c>
    </row>
    <row r="93" spans="1:7" ht="13.95" customHeight="1">
      <c r="A93" s="36"/>
      <c r="B93" s="40" t="s">
        <v>66</v>
      </c>
      <c r="C93" s="41" t="s">
        <v>9</v>
      </c>
      <c r="D93" s="45">
        <v>1017</v>
      </c>
      <c r="E93" s="45">
        <v>967</v>
      </c>
      <c r="F93" s="45">
        <v>967</v>
      </c>
      <c r="G93" s="47">
        <v>1</v>
      </c>
    </row>
    <row r="94" spans="1:7" ht="13.95" customHeight="1">
      <c r="A94" s="36"/>
      <c r="B94" s="40" t="s">
        <v>67</v>
      </c>
      <c r="C94" s="41" t="s">
        <v>14</v>
      </c>
      <c r="D94" s="45">
        <v>801</v>
      </c>
      <c r="E94" s="45">
        <v>761</v>
      </c>
      <c r="F94" s="45">
        <v>761</v>
      </c>
      <c r="G94" s="47">
        <v>1</v>
      </c>
    </row>
    <row r="95" spans="1:7" ht="13.95" customHeight="1">
      <c r="A95" s="36"/>
      <c r="B95" s="40" t="s">
        <v>68</v>
      </c>
      <c r="C95" s="41" t="s">
        <v>12</v>
      </c>
      <c r="D95" s="45">
        <v>452</v>
      </c>
      <c r="E95" s="45">
        <v>429</v>
      </c>
      <c r="F95" s="45">
        <v>429</v>
      </c>
      <c r="G95" s="47">
        <v>1</v>
      </c>
    </row>
    <row r="96" spans="1:7" ht="13.95" customHeight="1">
      <c r="A96" s="36"/>
      <c r="B96" s="40" t="s">
        <v>69</v>
      </c>
      <c r="C96" s="41" t="s">
        <v>13</v>
      </c>
      <c r="D96" s="49">
        <v>401</v>
      </c>
      <c r="E96" s="49">
        <v>381</v>
      </c>
      <c r="F96" s="49">
        <v>381</v>
      </c>
      <c r="G96" s="53">
        <v>1</v>
      </c>
    </row>
    <row r="97" spans="1:7" ht="28.95" customHeight="1">
      <c r="A97" s="36" t="s">
        <v>2</v>
      </c>
      <c r="B97" s="40">
        <v>98</v>
      </c>
      <c r="C97" s="41" t="s">
        <v>62</v>
      </c>
      <c r="D97" s="49">
        <f t="shared" ref="D97:F97" si="8">SUM(D90:D96)</f>
        <v>13080</v>
      </c>
      <c r="E97" s="49">
        <f t="shared" si="8"/>
        <v>12432</v>
      </c>
      <c r="F97" s="49">
        <f t="shared" si="8"/>
        <v>12432</v>
      </c>
      <c r="G97" s="81">
        <v>7</v>
      </c>
    </row>
    <row r="98" spans="1:7">
      <c r="A98" s="36"/>
      <c r="B98" s="40"/>
      <c r="C98" s="41"/>
      <c r="D98" s="55"/>
      <c r="E98" s="55"/>
      <c r="F98" s="56"/>
      <c r="G98" s="57"/>
    </row>
    <row r="99" spans="1:7" ht="28.95" customHeight="1">
      <c r="A99" s="36"/>
      <c r="B99" s="40">
        <v>99</v>
      </c>
      <c r="C99" s="41" t="s">
        <v>70</v>
      </c>
      <c r="D99" s="45"/>
      <c r="E99" s="45"/>
      <c r="F99" s="46"/>
      <c r="G99" s="47"/>
    </row>
    <row r="100" spans="1:7" ht="15.6" customHeight="1">
      <c r="A100" s="36"/>
      <c r="B100" s="164" t="s">
        <v>71</v>
      </c>
      <c r="C100" s="124" t="s">
        <v>8</v>
      </c>
      <c r="D100" s="168">
        <v>3713</v>
      </c>
      <c r="E100" s="168">
        <v>3529</v>
      </c>
      <c r="F100" s="168">
        <v>3529</v>
      </c>
      <c r="G100" s="125">
        <v>1</v>
      </c>
    </row>
    <row r="101" spans="1:7" ht="15.6" customHeight="1">
      <c r="A101" s="36"/>
      <c r="B101" s="164" t="s">
        <v>72</v>
      </c>
      <c r="C101" s="124" t="s">
        <v>10</v>
      </c>
      <c r="D101" s="46">
        <v>0</v>
      </c>
      <c r="E101" s="168">
        <v>245</v>
      </c>
      <c r="F101" s="168">
        <v>245</v>
      </c>
      <c r="G101" s="125">
        <v>1</v>
      </c>
    </row>
    <row r="102" spans="1:7" ht="15.6" customHeight="1">
      <c r="A102" s="36"/>
      <c r="B102" s="164" t="s">
        <v>73</v>
      </c>
      <c r="C102" s="128" t="s">
        <v>11</v>
      </c>
      <c r="D102" s="46">
        <v>0</v>
      </c>
      <c r="E102" s="168">
        <v>466</v>
      </c>
      <c r="F102" s="168">
        <v>466</v>
      </c>
      <c r="G102" s="125">
        <v>1</v>
      </c>
    </row>
    <row r="103" spans="1:7" ht="15.6" customHeight="1">
      <c r="A103" s="36"/>
      <c r="B103" s="164" t="s">
        <v>74</v>
      </c>
      <c r="C103" s="124" t="s">
        <v>9</v>
      </c>
      <c r="D103" s="168">
        <v>436</v>
      </c>
      <c r="E103" s="168">
        <v>414</v>
      </c>
      <c r="F103" s="168">
        <v>414</v>
      </c>
      <c r="G103" s="125">
        <v>1</v>
      </c>
    </row>
    <row r="104" spans="1:7" ht="15.6" customHeight="1">
      <c r="A104" s="36"/>
      <c r="B104" s="164" t="s">
        <v>75</v>
      </c>
      <c r="C104" s="124" t="s">
        <v>14</v>
      </c>
      <c r="D104" s="46">
        <v>0</v>
      </c>
      <c r="E104" s="168">
        <v>326</v>
      </c>
      <c r="F104" s="168">
        <v>326</v>
      </c>
      <c r="G104" s="125">
        <v>1</v>
      </c>
    </row>
    <row r="105" spans="1:7" ht="15.6" customHeight="1">
      <c r="A105" s="36"/>
      <c r="B105" s="164" t="s">
        <v>76</v>
      </c>
      <c r="C105" s="124" t="s">
        <v>12</v>
      </c>
      <c r="D105" s="46">
        <v>0</v>
      </c>
      <c r="E105" s="168">
        <v>184</v>
      </c>
      <c r="F105" s="168">
        <v>184</v>
      </c>
      <c r="G105" s="125">
        <v>1</v>
      </c>
    </row>
    <row r="106" spans="1:7" ht="15.6" customHeight="1">
      <c r="A106" s="36"/>
      <c r="B106" s="164" t="s">
        <v>77</v>
      </c>
      <c r="C106" s="124" t="s">
        <v>13</v>
      </c>
      <c r="D106" s="168">
        <v>172</v>
      </c>
      <c r="E106" s="168">
        <v>163</v>
      </c>
      <c r="F106" s="168">
        <v>163</v>
      </c>
      <c r="G106" s="125">
        <v>1</v>
      </c>
    </row>
    <row r="107" spans="1:7" ht="28.95" customHeight="1">
      <c r="A107" s="36" t="s">
        <v>2</v>
      </c>
      <c r="B107" s="40">
        <v>99</v>
      </c>
      <c r="C107" s="41" t="s">
        <v>70</v>
      </c>
      <c r="D107" s="51">
        <f t="shared" ref="D107:F107" si="9">SUM(D100:D106)</f>
        <v>4321</v>
      </c>
      <c r="E107" s="51">
        <f t="shared" si="9"/>
        <v>5327</v>
      </c>
      <c r="F107" s="51">
        <f t="shared" si="9"/>
        <v>5327</v>
      </c>
      <c r="G107" s="54">
        <v>7</v>
      </c>
    </row>
    <row r="108" spans="1:7" ht="27" customHeight="1">
      <c r="A108" s="36" t="s">
        <v>2</v>
      </c>
      <c r="B108" s="37">
        <v>0.2</v>
      </c>
      <c r="C108" s="38" t="s">
        <v>16</v>
      </c>
      <c r="D108" s="51">
        <f t="shared" ref="D108:F108" si="10">D77+D67+D87+D107+D97+D57+D46</f>
        <v>139052</v>
      </c>
      <c r="E108" s="51">
        <f t="shared" si="10"/>
        <v>227251</v>
      </c>
      <c r="F108" s="51">
        <f t="shared" si="10"/>
        <v>227251</v>
      </c>
      <c r="G108" s="51">
        <v>330510</v>
      </c>
    </row>
    <row r="109" spans="1:7" ht="28.95" customHeight="1">
      <c r="A109" s="50" t="s">
        <v>2</v>
      </c>
      <c r="B109" s="59">
        <v>3604</v>
      </c>
      <c r="C109" s="60" t="s">
        <v>15</v>
      </c>
      <c r="D109" s="49">
        <f t="shared" ref="D109:F111" si="11">D108</f>
        <v>139052</v>
      </c>
      <c r="E109" s="49">
        <f t="shared" si="11"/>
        <v>227251</v>
      </c>
      <c r="F109" s="49">
        <f t="shared" si="11"/>
        <v>227251</v>
      </c>
      <c r="G109" s="49">
        <v>330510</v>
      </c>
    </row>
    <row r="110" spans="1:7" ht="15.6" customHeight="1">
      <c r="A110" s="61" t="s">
        <v>2</v>
      </c>
      <c r="B110" s="94"/>
      <c r="C110" s="62" t="s">
        <v>6</v>
      </c>
      <c r="D110" s="63">
        <f t="shared" si="11"/>
        <v>139052</v>
      </c>
      <c r="E110" s="63">
        <f t="shared" si="11"/>
        <v>227251</v>
      </c>
      <c r="F110" s="63">
        <f t="shared" si="11"/>
        <v>227251</v>
      </c>
      <c r="G110" s="63">
        <v>330510</v>
      </c>
    </row>
    <row r="111" spans="1:7" s="64" customFormat="1" ht="15.6" customHeight="1">
      <c r="A111" s="61" t="s">
        <v>2</v>
      </c>
      <c r="B111" s="61"/>
      <c r="C111" s="62" t="s">
        <v>3</v>
      </c>
      <c r="D111" s="63">
        <f t="shared" si="11"/>
        <v>139052</v>
      </c>
      <c r="E111" s="63">
        <f t="shared" si="11"/>
        <v>227251</v>
      </c>
      <c r="F111" s="63">
        <f t="shared" si="11"/>
        <v>227251</v>
      </c>
      <c r="G111" s="63">
        <v>330510</v>
      </c>
    </row>
    <row r="112" spans="1:7" s="64" customFormat="1">
      <c r="A112" s="65"/>
      <c r="B112" s="65"/>
      <c r="C112" s="66"/>
      <c r="D112" s="67"/>
      <c r="E112" s="28"/>
      <c r="F112" s="28"/>
      <c r="G112" s="67"/>
    </row>
    <row r="113" spans="1:7" s="64" customFormat="1" ht="10.199999999999999" customHeight="1">
      <c r="A113" s="65"/>
      <c r="B113" s="65"/>
      <c r="C113" s="66"/>
      <c r="D113" s="68"/>
      <c r="E113" s="68"/>
      <c r="F113" s="68"/>
      <c r="G113" s="68"/>
    </row>
    <row r="114" spans="1:7" s="64" customFormat="1">
      <c r="A114" s="69"/>
      <c r="B114" s="70"/>
      <c r="C114" s="70"/>
      <c r="D114" s="71"/>
      <c r="E114" s="72"/>
      <c r="F114" s="72"/>
      <c r="G114" s="72"/>
    </row>
    <row r="115" spans="1:7" s="64" customFormat="1">
      <c r="A115" s="13"/>
      <c r="B115" s="73"/>
      <c r="C115" s="74"/>
      <c r="D115" s="75"/>
      <c r="E115" s="75"/>
      <c r="F115" s="75"/>
      <c r="G115" s="76"/>
    </row>
    <row r="116" spans="1:7" s="130" customFormat="1">
      <c r="A116" s="13"/>
      <c r="B116" s="73"/>
      <c r="C116" s="77"/>
      <c r="D116" s="170"/>
      <c r="E116" s="171"/>
      <c r="F116" s="64"/>
      <c r="G116" s="76"/>
    </row>
    <row r="117" spans="1:7" s="64" customFormat="1">
      <c r="A117" s="13"/>
      <c r="B117" s="73"/>
      <c r="C117" s="77"/>
      <c r="D117" s="76"/>
      <c r="E117" s="76"/>
      <c r="F117" s="76"/>
      <c r="G117" s="76"/>
    </row>
    <row r="118" spans="1:7" s="64" customFormat="1">
      <c r="A118" s="13"/>
      <c r="B118" s="78"/>
      <c r="C118" s="77"/>
      <c r="D118" s="79"/>
      <c r="E118" s="79"/>
      <c r="F118" s="79"/>
      <c r="G118" s="79"/>
    </row>
    <row r="119" spans="1:7" s="64" customFormat="1">
      <c r="A119" s="13"/>
      <c r="B119" s="78"/>
      <c r="C119" s="77"/>
      <c r="D119" s="79"/>
      <c r="E119" s="79"/>
      <c r="F119" s="79"/>
      <c r="G119" s="79"/>
    </row>
    <row r="120" spans="1:7" s="64" customFormat="1">
      <c r="A120" s="13"/>
      <c r="B120" s="78"/>
      <c r="C120" s="77"/>
      <c r="D120" s="79"/>
      <c r="E120" s="79"/>
      <c r="F120" s="79"/>
      <c r="G120" s="79"/>
    </row>
    <row r="121" spans="1:7" s="64" customFormat="1">
      <c r="A121" s="13"/>
      <c r="B121" s="80"/>
      <c r="C121" s="77"/>
      <c r="D121" s="79"/>
      <c r="E121" s="79"/>
      <c r="F121" s="79"/>
      <c r="G121" s="79"/>
    </row>
    <row r="122" spans="1:7" s="64" customFormat="1">
      <c r="A122" s="13"/>
      <c r="B122" s="13"/>
      <c r="C122" s="77"/>
      <c r="D122" s="17"/>
      <c r="E122" s="17"/>
      <c r="F122" s="17"/>
      <c r="G122" s="17"/>
    </row>
    <row r="123" spans="1:7" s="64" customFormat="1">
      <c r="A123" s="13"/>
      <c r="B123" s="13"/>
      <c r="C123" s="11"/>
      <c r="D123" s="17"/>
      <c r="E123" s="17"/>
      <c r="F123" s="17"/>
      <c r="G123" s="17"/>
    </row>
    <row r="124" spans="1:7" s="64" customFormat="1">
      <c r="A124" s="13"/>
      <c r="B124" s="13"/>
      <c r="C124" s="88"/>
      <c r="D124" s="17"/>
      <c r="E124" s="17"/>
      <c r="F124" s="17"/>
      <c r="G124" s="17"/>
    </row>
    <row r="125" spans="1:7" s="64" customFormat="1">
      <c r="A125" s="13"/>
      <c r="B125" s="13"/>
      <c r="C125" s="11"/>
      <c r="D125" s="17"/>
      <c r="E125" s="17"/>
      <c r="F125" s="17"/>
      <c r="G125" s="17"/>
    </row>
    <row r="126" spans="1:7" s="64" customFormat="1">
      <c r="A126" s="13"/>
      <c r="B126" s="13"/>
      <c r="C126" s="11"/>
      <c r="D126" s="17"/>
      <c r="E126" s="17"/>
      <c r="F126" s="17"/>
      <c r="G126" s="17"/>
    </row>
    <row r="127" spans="1:7" s="64" customFormat="1">
      <c r="A127" s="13"/>
      <c r="B127" s="13"/>
      <c r="C127" s="11"/>
      <c r="D127" s="17"/>
      <c r="E127" s="17"/>
      <c r="F127" s="17"/>
      <c r="G127" s="17"/>
    </row>
    <row r="128" spans="1:7" s="64" customFormat="1">
      <c r="A128" s="13"/>
      <c r="B128" s="13"/>
      <c r="C128" s="11"/>
      <c r="D128" s="17"/>
      <c r="E128" s="17"/>
      <c r="F128" s="17"/>
      <c r="G128" s="17"/>
    </row>
    <row r="129" spans="1:7" s="64" customFormat="1">
      <c r="A129" s="13"/>
      <c r="B129" s="13"/>
      <c r="C129" s="11"/>
      <c r="D129" s="17"/>
      <c r="E129" s="17"/>
      <c r="F129" s="17"/>
      <c r="G129" s="17"/>
    </row>
    <row r="130" spans="1:7" s="64" customFormat="1">
      <c r="A130" s="13"/>
      <c r="B130" s="13"/>
      <c r="C130" s="11"/>
      <c r="D130" s="17"/>
      <c r="E130" s="17"/>
      <c r="F130" s="17"/>
      <c r="G130" s="17"/>
    </row>
    <row r="131" spans="1:7" s="64" customFormat="1">
      <c r="A131" s="13"/>
      <c r="B131" s="13"/>
      <c r="C131" s="11"/>
      <c r="D131" s="17"/>
      <c r="E131" s="17"/>
      <c r="F131" s="17"/>
      <c r="G131" s="17"/>
    </row>
    <row r="132" spans="1:7" s="64" customFormat="1">
      <c r="A132" s="13"/>
      <c r="B132" s="13"/>
      <c r="C132" s="11"/>
      <c r="D132" s="17"/>
      <c r="E132" s="17"/>
      <c r="F132" s="17"/>
      <c r="G132" s="17"/>
    </row>
    <row r="133" spans="1:7" s="64" customFormat="1">
      <c r="A133" s="13"/>
      <c r="B133" s="13"/>
      <c r="C133" s="11"/>
      <c r="D133" s="17"/>
      <c r="E133" s="17"/>
      <c r="F133" s="17"/>
      <c r="G133" s="17"/>
    </row>
    <row r="134" spans="1:7" s="64" customFormat="1">
      <c r="A134" s="13"/>
      <c r="B134" s="13"/>
      <c r="C134" s="11"/>
      <c r="D134" s="17"/>
      <c r="E134" s="17"/>
      <c r="F134" s="17"/>
      <c r="G134" s="17"/>
    </row>
    <row r="141" spans="1:7">
      <c r="A141" s="11"/>
      <c r="B141" s="11"/>
    </row>
    <row r="142" spans="1:7">
      <c r="A142" s="11"/>
      <c r="B142" s="11"/>
    </row>
    <row r="143" spans="1:7">
      <c r="A143" s="11"/>
      <c r="B143" s="11"/>
    </row>
    <row r="144" spans="1:7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1"/>
      <c r="B148" s="11"/>
    </row>
    <row r="149" spans="1:2">
      <c r="A149" s="11"/>
      <c r="B149" s="11"/>
    </row>
    <row r="150" spans="1:2">
      <c r="A150" s="11"/>
      <c r="B150" s="11"/>
    </row>
    <row r="151" spans="1:2">
      <c r="A151" s="11"/>
      <c r="B151" s="11"/>
    </row>
    <row r="152" spans="1:2">
      <c r="A152" s="11"/>
      <c r="B152" s="11"/>
    </row>
    <row r="153" spans="1:2">
      <c r="A153" s="11"/>
      <c r="B153" s="11"/>
    </row>
    <row r="154" spans="1:2">
      <c r="A154" s="11"/>
      <c r="B154" s="11"/>
    </row>
    <row r="155" spans="1:2">
      <c r="A155" s="11"/>
      <c r="B155" s="11"/>
    </row>
    <row r="156" spans="1:2">
      <c r="A156" s="11"/>
      <c r="B156" s="11"/>
    </row>
    <row r="157" spans="1:2">
      <c r="A157" s="11"/>
      <c r="B157" s="11"/>
    </row>
    <row r="158" spans="1:2">
      <c r="A158" s="11"/>
      <c r="B158" s="11"/>
    </row>
    <row r="159" spans="1:2">
      <c r="A159" s="11"/>
      <c r="B159" s="11"/>
    </row>
    <row r="160" spans="1:2">
      <c r="A160" s="11"/>
      <c r="B160" s="11"/>
    </row>
    <row r="161" spans="1:2">
      <c r="A161" s="11"/>
      <c r="B161" s="11"/>
    </row>
    <row r="162" spans="1:2">
      <c r="A162" s="11"/>
      <c r="B162" s="11"/>
    </row>
    <row r="163" spans="1:2">
      <c r="A163" s="11"/>
      <c r="B163" s="11"/>
    </row>
    <row r="164" spans="1:2">
      <c r="A164" s="11"/>
      <c r="B164" s="11"/>
    </row>
    <row r="165" spans="1:2">
      <c r="A165" s="11"/>
      <c r="B165" s="11"/>
    </row>
    <row r="166" spans="1:2">
      <c r="A166" s="11"/>
      <c r="B166" s="11"/>
    </row>
    <row r="167" spans="1:2">
      <c r="A167" s="11"/>
      <c r="B167" s="11"/>
    </row>
    <row r="168" spans="1:2">
      <c r="A168" s="11"/>
      <c r="B168" s="11"/>
    </row>
    <row r="169" spans="1:2">
      <c r="A169" s="11"/>
      <c r="B169" s="11"/>
    </row>
    <row r="170" spans="1:2">
      <c r="A170" s="11"/>
      <c r="B170" s="11"/>
    </row>
    <row r="171" spans="1:2">
      <c r="A171" s="11"/>
      <c r="B171" s="11"/>
    </row>
    <row r="172" spans="1:2">
      <c r="A172" s="11"/>
      <c r="B172" s="11"/>
    </row>
    <row r="173" spans="1:2">
      <c r="A173" s="11"/>
      <c r="B173" s="11"/>
    </row>
    <row r="174" spans="1:2">
      <c r="A174" s="11"/>
      <c r="B174" s="11"/>
    </row>
    <row r="175" spans="1:2">
      <c r="A175" s="11"/>
      <c r="B175" s="11"/>
    </row>
    <row r="176" spans="1:2">
      <c r="A176" s="11"/>
      <c r="B176" s="11"/>
    </row>
    <row r="177" spans="1:2">
      <c r="A177" s="11"/>
      <c r="B177" s="11"/>
    </row>
    <row r="178" spans="1:2">
      <c r="A178" s="11"/>
      <c r="B178" s="11"/>
    </row>
    <row r="179" spans="1:2">
      <c r="A179" s="11"/>
      <c r="B179" s="11"/>
    </row>
    <row r="180" spans="1:2">
      <c r="A180" s="11"/>
      <c r="B180" s="11"/>
    </row>
    <row r="181" spans="1:2">
      <c r="A181" s="11"/>
      <c r="B181" s="11"/>
    </row>
    <row r="182" spans="1:2">
      <c r="A182" s="11"/>
      <c r="B182" s="11"/>
    </row>
    <row r="183" spans="1:2">
      <c r="A183" s="11"/>
      <c r="B183" s="11"/>
    </row>
    <row r="184" spans="1:2">
      <c r="A184" s="11"/>
      <c r="B184" s="11"/>
    </row>
    <row r="185" spans="1:2">
      <c r="A185" s="11"/>
      <c r="B185" s="11"/>
    </row>
    <row r="186" spans="1:2">
      <c r="A186" s="11"/>
      <c r="B186" s="11"/>
    </row>
    <row r="187" spans="1:2">
      <c r="A187" s="11"/>
      <c r="B187" s="11"/>
    </row>
    <row r="188" spans="1:2">
      <c r="A188" s="11"/>
      <c r="B188" s="11"/>
    </row>
    <row r="189" spans="1:2">
      <c r="A189" s="11"/>
      <c r="B189" s="11"/>
    </row>
    <row r="190" spans="1:2">
      <c r="A190" s="11"/>
      <c r="B190" s="11"/>
    </row>
    <row r="191" spans="1:2">
      <c r="A191" s="11"/>
      <c r="B191" s="11"/>
    </row>
    <row r="192" spans="1:2">
      <c r="A192" s="11"/>
      <c r="B192" s="11"/>
    </row>
    <row r="193" spans="1:2">
      <c r="A193" s="11"/>
      <c r="B193" s="11"/>
    </row>
    <row r="194" spans="1:2">
      <c r="A194" s="11"/>
      <c r="B194" s="11"/>
    </row>
    <row r="195" spans="1:2">
      <c r="A195" s="11"/>
      <c r="B195" s="11"/>
    </row>
    <row r="196" spans="1:2">
      <c r="A196" s="11"/>
      <c r="B196" s="11"/>
    </row>
    <row r="197" spans="1:2">
      <c r="A197" s="11"/>
      <c r="B197" s="11"/>
    </row>
    <row r="198" spans="1:2">
      <c r="A198" s="11"/>
      <c r="B198" s="11"/>
    </row>
    <row r="199" spans="1:2">
      <c r="A199" s="11"/>
      <c r="B199" s="11"/>
    </row>
    <row r="200" spans="1:2">
      <c r="A200" s="11"/>
      <c r="B200" s="11"/>
    </row>
    <row r="201" spans="1:2">
      <c r="A201" s="11"/>
      <c r="B201" s="11"/>
    </row>
    <row r="202" spans="1:2">
      <c r="A202" s="11"/>
      <c r="B202" s="11"/>
    </row>
    <row r="203" spans="1:2">
      <c r="A203" s="11"/>
      <c r="B203" s="11"/>
    </row>
    <row r="204" spans="1:2">
      <c r="A204" s="11"/>
      <c r="B204" s="11"/>
    </row>
    <row r="205" spans="1:2">
      <c r="A205" s="11"/>
      <c r="B205" s="11"/>
    </row>
    <row r="206" spans="1:2">
      <c r="A206" s="11"/>
      <c r="B206" s="11"/>
    </row>
    <row r="207" spans="1:2">
      <c r="A207" s="11"/>
      <c r="B207" s="11"/>
    </row>
    <row r="208" spans="1:2">
      <c r="A208" s="11"/>
      <c r="B208" s="11"/>
    </row>
    <row r="209" spans="1:2">
      <c r="A209" s="11"/>
      <c r="B209" s="11"/>
    </row>
    <row r="210" spans="1:2">
      <c r="A210" s="11"/>
      <c r="B210" s="11"/>
    </row>
    <row r="211" spans="1:2">
      <c r="A211" s="11"/>
      <c r="B211" s="11"/>
    </row>
    <row r="212" spans="1:2">
      <c r="A212" s="11"/>
      <c r="B212" s="11"/>
    </row>
    <row r="213" spans="1:2">
      <c r="A213" s="11"/>
      <c r="B213" s="11"/>
    </row>
    <row r="214" spans="1:2">
      <c r="A214" s="11"/>
      <c r="B214" s="11"/>
    </row>
    <row r="215" spans="1:2">
      <c r="A215" s="11"/>
      <c r="B215" s="11"/>
    </row>
    <row r="216" spans="1:2">
      <c r="A216" s="11"/>
      <c r="B216" s="11"/>
    </row>
    <row r="217" spans="1:2">
      <c r="A217" s="11"/>
      <c r="B217" s="11"/>
    </row>
    <row r="218" spans="1:2">
      <c r="A218" s="11"/>
      <c r="B218" s="11"/>
    </row>
    <row r="219" spans="1:2">
      <c r="A219" s="11"/>
      <c r="B219" s="11"/>
    </row>
    <row r="220" spans="1:2">
      <c r="A220" s="11"/>
      <c r="B220" s="11"/>
    </row>
    <row r="221" spans="1:2">
      <c r="A221" s="11"/>
      <c r="B221" s="11"/>
    </row>
    <row r="222" spans="1:2">
      <c r="A222" s="11"/>
      <c r="B222" s="11"/>
    </row>
  </sheetData>
  <autoFilter ref="A14:G222"/>
  <mergeCells count="2">
    <mergeCell ref="B13:C13"/>
    <mergeCell ref="E4:G4"/>
  </mergeCells>
  <phoneticPr fontId="21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31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71"/>
  <sheetViews>
    <sheetView view="pageBreakPreview" zoomScaleSheetLayoutView="100" workbookViewId="0">
      <pane xSplit="7" ySplit="6" topLeftCell="H7" activePane="bottomRight" state="frozen"/>
      <selection pane="topRight" activeCell="H1" sqref="H1"/>
      <selection pane="bottomLeft" activeCell="A6" sqref="A6"/>
      <selection pane="bottomRight" activeCell="T16" sqref="T16"/>
    </sheetView>
  </sheetViews>
  <sheetFormatPr defaultColWidth="9.33203125" defaultRowHeight="13.2"/>
  <cols>
    <col min="1" max="1" width="4.6640625" style="95" customWidth="1"/>
    <col min="2" max="2" width="6.6640625" style="2" customWidth="1"/>
    <col min="3" max="3" width="5.6640625" style="2" customWidth="1"/>
    <col min="4" max="4" width="6.33203125" style="2" customWidth="1"/>
    <col min="5" max="6" width="5.6640625" style="2" customWidth="1"/>
    <col min="7" max="7" width="6.6640625" style="2" customWidth="1"/>
    <col min="8" max="8" width="9.6640625" style="2" customWidth="1"/>
    <col min="9" max="15" width="8.6640625" style="2" customWidth="1"/>
    <col min="16" max="16" width="9.6640625" style="2" hidden="1" customWidth="1"/>
    <col min="17" max="17" width="9.6640625" style="2" customWidth="1"/>
    <col min="18" max="16384" width="9.33203125" style="2"/>
  </cols>
  <sheetData>
    <row r="1" spans="1:17" ht="14.25" customHeight="1">
      <c r="A1" s="158" t="s">
        <v>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7.9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30" customHeight="1">
      <c r="A3" s="160" t="s">
        <v>81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.6">
      <c r="A4" s="122" t="s">
        <v>126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>
      <c r="Q5" s="1" t="s">
        <v>33</v>
      </c>
    </row>
    <row r="6" spans="1:17" ht="64.95" customHeight="1">
      <c r="A6" s="7" t="s">
        <v>35</v>
      </c>
      <c r="B6" s="7" t="s">
        <v>18</v>
      </c>
      <c r="C6" s="7" t="s">
        <v>19</v>
      </c>
      <c r="D6" s="7" t="s">
        <v>18</v>
      </c>
      <c r="E6" s="7" t="s">
        <v>20</v>
      </c>
      <c r="F6" s="7" t="s">
        <v>21</v>
      </c>
      <c r="G6" s="7" t="s">
        <v>22</v>
      </c>
      <c r="H6" s="119" t="s">
        <v>8</v>
      </c>
      <c r="I6" s="120" t="s">
        <v>9</v>
      </c>
      <c r="J6" s="120" t="s">
        <v>10</v>
      </c>
      <c r="K6" s="120" t="s">
        <v>11</v>
      </c>
      <c r="L6" s="121" t="s">
        <v>12</v>
      </c>
      <c r="M6" s="121" t="s">
        <v>13</v>
      </c>
      <c r="N6" s="121" t="s">
        <v>14</v>
      </c>
      <c r="O6" s="121" t="s">
        <v>96</v>
      </c>
      <c r="P6" s="121" t="s">
        <v>95</v>
      </c>
      <c r="Q6" s="121" t="s">
        <v>17</v>
      </c>
    </row>
    <row r="7" spans="1:17" ht="13.8">
      <c r="A7" s="8">
        <v>1</v>
      </c>
      <c r="B7" s="8">
        <v>3604</v>
      </c>
      <c r="C7" s="9" t="s">
        <v>23</v>
      </c>
      <c r="D7" s="8">
        <v>200</v>
      </c>
      <c r="E7" s="8">
        <v>89</v>
      </c>
      <c r="F7" s="10" t="s">
        <v>23</v>
      </c>
      <c r="G7" s="8">
        <v>71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96">
        <v>0</v>
      </c>
      <c r="Q7" s="83">
        <f>SUM(H7:P7)</f>
        <v>0</v>
      </c>
    </row>
    <row r="8" spans="1:17" ht="13.8">
      <c r="A8" s="8">
        <v>2</v>
      </c>
      <c r="B8" s="8">
        <v>3604</v>
      </c>
      <c r="C8" s="9" t="s">
        <v>23</v>
      </c>
      <c r="D8" s="8">
        <v>200</v>
      </c>
      <c r="E8" s="8">
        <v>90</v>
      </c>
      <c r="F8" s="10" t="s">
        <v>23</v>
      </c>
      <c r="G8" s="8">
        <v>71</v>
      </c>
      <c r="H8" s="148">
        <v>0</v>
      </c>
      <c r="I8" s="148">
        <v>0</v>
      </c>
      <c r="J8" s="148">
        <v>0</v>
      </c>
      <c r="K8" s="148">
        <v>0</v>
      </c>
      <c r="L8" s="107">
        <v>1436</v>
      </c>
      <c r="M8" s="96">
        <v>0</v>
      </c>
      <c r="N8" s="96">
        <v>0</v>
      </c>
      <c r="O8" s="96">
        <v>0</v>
      </c>
      <c r="P8" s="96">
        <v>0</v>
      </c>
      <c r="Q8" s="131">
        <f>SUM(H8:P8)</f>
        <v>1436</v>
      </c>
    </row>
    <row r="9" spans="1:17" ht="13.8">
      <c r="A9" s="8">
        <v>3</v>
      </c>
      <c r="B9" s="8">
        <v>3604</v>
      </c>
      <c r="C9" s="9" t="s">
        <v>23</v>
      </c>
      <c r="D9" s="8">
        <v>200</v>
      </c>
      <c r="E9" s="8">
        <v>90</v>
      </c>
      <c r="F9" s="10" t="s">
        <v>23</v>
      </c>
      <c r="G9" s="8">
        <v>72</v>
      </c>
      <c r="H9" s="148">
        <v>0</v>
      </c>
      <c r="I9" s="148">
        <v>0</v>
      </c>
      <c r="J9" s="148">
        <v>0</v>
      </c>
      <c r="K9" s="148">
        <v>0</v>
      </c>
      <c r="L9" s="96">
        <v>0</v>
      </c>
      <c r="M9" s="107">
        <v>1700</v>
      </c>
      <c r="N9" s="96">
        <v>0</v>
      </c>
      <c r="O9" s="96">
        <v>0</v>
      </c>
      <c r="P9" s="96">
        <v>0</v>
      </c>
      <c r="Q9" s="131">
        <f t="shared" ref="Q9:Q24" si="0">SUM(H9:P9)</f>
        <v>1700</v>
      </c>
    </row>
    <row r="10" spans="1:17" ht="13.8">
      <c r="A10" s="8">
        <v>4</v>
      </c>
      <c r="B10" s="8">
        <v>3604</v>
      </c>
      <c r="C10" s="9" t="s">
        <v>23</v>
      </c>
      <c r="D10" s="8">
        <v>200</v>
      </c>
      <c r="E10" s="8">
        <v>90</v>
      </c>
      <c r="F10" s="10" t="s">
        <v>23</v>
      </c>
      <c r="G10" s="8">
        <v>73</v>
      </c>
      <c r="H10" s="148">
        <v>0</v>
      </c>
      <c r="I10" s="148">
        <v>0</v>
      </c>
      <c r="J10" s="108">
        <v>2182</v>
      </c>
      <c r="K10" s="148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131">
        <f t="shared" si="0"/>
        <v>2182</v>
      </c>
    </row>
    <row r="11" spans="1:17" ht="13.8">
      <c r="A11" s="8">
        <v>5</v>
      </c>
      <c r="B11" s="8">
        <v>3604</v>
      </c>
      <c r="C11" s="9" t="s">
        <v>23</v>
      </c>
      <c r="D11" s="8">
        <v>200</v>
      </c>
      <c r="E11" s="8">
        <v>91</v>
      </c>
      <c r="F11" s="10" t="s">
        <v>23</v>
      </c>
      <c r="G11" s="8">
        <v>71</v>
      </c>
      <c r="H11" s="146">
        <v>65549</v>
      </c>
      <c r="I11" s="148">
        <v>0</v>
      </c>
      <c r="J11" s="148">
        <v>0</v>
      </c>
      <c r="K11" s="148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131">
        <f t="shared" si="0"/>
        <v>65549</v>
      </c>
    </row>
    <row r="12" spans="1:17" ht="13.8">
      <c r="A12" s="8">
        <v>6</v>
      </c>
      <c r="B12" s="8">
        <v>3604</v>
      </c>
      <c r="C12" s="9" t="s">
        <v>23</v>
      </c>
      <c r="D12" s="8">
        <v>200</v>
      </c>
      <c r="E12" s="8">
        <v>91</v>
      </c>
      <c r="F12" s="10" t="s">
        <v>23</v>
      </c>
      <c r="G12" s="8">
        <v>72</v>
      </c>
      <c r="H12" s="148">
        <v>0</v>
      </c>
      <c r="I12" s="148">
        <v>0</v>
      </c>
      <c r="J12" s="108">
        <v>3839</v>
      </c>
      <c r="K12" s="148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131">
        <f t="shared" si="0"/>
        <v>3839</v>
      </c>
    </row>
    <row r="13" spans="1:17" ht="13.8">
      <c r="A13" s="8">
        <v>7</v>
      </c>
      <c r="B13" s="8">
        <v>3604</v>
      </c>
      <c r="C13" s="9" t="s">
        <v>23</v>
      </c>
      <c r="D13" s="8">
        <v>200</v>
      </c>
      <c r="E13" s="8">
        <v>91</v>
      </c>
      <c r="F13" s="10" t="s">
        <v>23</v>
      </c>
      <c r="G13" s="8">
        <v>73</v>
      </c>
      <c r="H13" s="148">
        <v>0</v>
      </c>
      <c r="I13" s="148">
        <v>0</v>
      </c>
      <c r="J13" s="148">
        <v>0</v>
      </c>
      <c r="K13" s="108">
        <v>6835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131">
        <f t="shared" si="0"/>
        <v>6835</v>
      </c>
    </row>
    <row r="14" spans="1:17" ht="13.8">
      <c r="A14" s="8">
        <v>8</v>
      </c>
      <c r="B14" s="8">
        <v>3604</v>
      </c>
      <c r="C14" s="9" t="s">
        <v>23</v>
      </c>
      <c r="D14" s="8">
        <v>200</v>
      </c>
      <c r="E14" s="8">
        <v>91</v>
      </c>
      <c r="F14" s="10" t="s">
        <v>23</v>
      </c>
      <c r="G14" s="8">
        <v>74</v>
      </c>
      <c r="H14" s="148">
        <v>0</v>
      </c>
      <c r="I14" s="108">
        <v>7965</v>
      </c>
      <c r="J14" s="148">
        <v>0</v>
      </c>
      <c r="K14" s="148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131">
        <f t="shared" si="0"/>
        <v>7965</v>
      </c>
    </row>
    <row r="15" spans="1:17" ht="13.8">
      <c r="A15" s="8">
        <v>9</v>
      </c>
      <c r="B15" s="8">
        <v>3604</v>
      </c>
      <c r="C15" s="9" t="s">
        <v>23</v>
      </c>
      <c r="D15" s="8">
        <v>200</v>
      </c>
      <c r="E15" s="8">
        <v>91</v>
      </c>
      <c r="F15" s="10" t="s">
        <v>23</v>
      </c>
      <c r="G15" s="8">
        <v>75</v>
      </c>
      <c r="H15" s="148">
        <v>0</v>
      </c>
      <c r="I15" s="148">
        <v>0</v>
      </c>
      <c r="J15" s="148">
        <v>0</v>
      </c>
      <c r="K15" s="148">
        <v>0</v>
      </c>
      <c r="L15" s="96">
        <v>0</v>
      </c>
      <c r="M15" s="96">
        <v>0</v>
      </c>
      <c r="N15" s="107">
        <v>5888</v>
      </c>
      <c r="O15" s="96">
        <v>0</v>
      </c>
      <c r="P15" s="96">
        <v>0</v>
      </c>
      <c r="Q15" s="131">
        <f t="shared" si="0"/>
        <v>5888</v>
      </c>
    </row>
    <row r="16" spans="1:17" ht="13.8">
      <c r="A16" s="8">
        <v>10</v>
      </c>
      <c r="B16" s="8">
        <v>3604</v>
      </c>
      <c r="C16" s="9" t="s">
        <v>23</v>
      </c>
      <c r="D16" s="8">
        <v>200</v>
      </c>
      <c r="E16" s="8">
        <v>91</v>
      </c>
      <c r="F16" s="10" t="s">
        <v>23</v>
      </c>
      <c r="G16" s="8">
        <v>76</v>
      </c>
      <c r="H16" s="148">
        <v>0</v>
      </c>
      <c r="I16" s="148">
        <v>0</v>
      </c>
      <c r="J16" s="148">
        <v>0</v>
      </c>
      <c r="K16" s="148">
        <v>0</v>
      </c>
      <c r="L16" s="107">
        <v>2623</v>
      </c>
      <c r="M16" s="96">
        <v>0</v>
      </c>
      <c r="N16" s="96">
        <v>0</v>
      </c>
      <c r="O16" s="96">
        <v>0</v>
      </c>
      <c r="P16" s="96">
        <v>0</v>
      </c>
      <c r="Q16" s="131">
        <f t="shared" si="0"/>
        <v>2623</v>
      </c>
    </row>
    <row r="17" spans="1:17" ht="13.8">
      <c r="A17" s="8">
        <v>11</v>
      </c>
      <c r="B17" s="8">
        <v>3604</v>
      </c>
      <c r="C17" s="9" t="s">
        <v>23</v>
      </c>
      <c r="D17" s="8">
        <v>200</v>
      </c>
      <c r="E17" s="8">
        <v>91</v>
      </c>
      <c r="F17" s="10" t="s">
        <v>23</v>
      </c>
      <c r="G17" s="8">
        <v>77</v>
      </c>
      <c r="H17" s="148">
        <v>0</v>
      </c>
      <c r="I17" s="148">
        <v>0</v>
      </c>
      <c r="J17" s="148">
        <v>0</v>
      </c>
      <c r="K17" s="148">
        <v>0</v>
      </c>
      <c r="L17" s="96">
        <v>0</v>
      </c>
      <c r="M17" s="107">
        <v>3035</v>
      </c>
      <c r="N17" s="96">
        <v>0</v>
      </c>
      <c r="O17" s="96">
        <v>0</v>
      </c>
      <c r="P17" s="96">
        <v>0</v>
      </c>
      <c r="Q17" s="131">
        <f t="shared" si="0"/>
        <v>3035</v>
      </c>
    </row>
    <row r="18" spans="1:17" ht="13.8">
      <c r="A18" s="8">
        <v>12</v>
      </c>
      <c r="B18" s="8">
        <v>3604</v>
      </c>
      <c r="C18" s="9" t="s">
        <v>23</v>
      </c>
      <c r="D18" s="8">
        <v>200</v>
      </c>
      <c r="E18" s="8">
        <v>92</v>
      </c>
      <c r="F18" s="10" t="s">
        <v>23</v>
      </c>
      <c r="G18" s="8">
        <v>71</v>
      </c>
      <c r="H18" s="146">
        <v>136947</v>
      </c>
      <c r="I18" s="148">
        <v>0</v>
      </c>
      <c r="J18" s="148">
        <v>0</v>
      </c>
      <c r="K18" s="148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131">
        <f t="shared" si="0"/>
        <v>136947</v>
      </c>
    </row>
    <row r="19" spans="1:17" ht="13.8">
      <c r="A19" s="8">
        <v>13</v>
      </c>
      <c r="B19" s="8">
        <v>3604</v>
      </c>
      <c r="C19" s="9" t="s">
        <v>23</v>
      </c>
      <c r="D19" s="8">
        <v>200</v>
      </c>
      <c r="E19" s="8">
        <v>92</v>
      </c>
      <c r="F19" s="10" t="s">
        <v>23</v>
      </c>
      <c r="G19" s="8">
        <v>72</v>
      </c>
      <c r="H19" s="148">
        <v>0</v>
      </c>
      <c r="I19" s="148">
        <v>0</v>
      </c>
      <c r="J19" s="108">
        <v>8014</v>
      </c>
      <c r="K19" s="148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131">
        <f t="shared" si="0"/>
        <v>8014</v>
      </c>
    </row>
    <row r="20" spans="1:17" ht="13.8">
      <c r="A20" s="8">
        <v>14</v>
      </c>
      <c r="B20" s="8">
        <v>3604</v>
      </c>
      <c r="C20" s="9" t="s">
        <v>23</v>
      </c>
      <c r="D20" s="8">
        <v>200</v>
      </c>
      <c r="E20" s="8">
        <v>92</v>
      </c>
      <c r="F20" s="10" t="s">
        <v>23</v>
      </c>
      <c r="G20" s="8">
        <v>73</v>
      </c>
      <c r="H20" s="148">
        <v>0</v>
      </c>
      <c r="I20" s="148">
        <v>0</v>
      </c>
      <c r="J20" s="148">
        <v>0</v>
      </c>
      <c r="K20" s="108">
        <v>14270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131">
        <f t="shared" si="0"/>
        <v>14270</v>
      </c>
    </row>
    <row r="21" spans="1:17" ht="13.8">
      <c r="A21" s="8">
        <v>15</v>
      </c>
      <c r="B21" s="8">
        <v>3604</v>
      </c>
      <c r="C21" s="9" t="s">
        <v>23</v>
      </c>
      <c r="D21" s="8">
        <v>200</v>
      </c>
      <c r="E21" s="8">
        <v>92</v>
      </c>
      <c r="F21" s="10" t="s">
        <v>23</v>
      </c>
      <c r="G21" s="8">
        <v>74</v>
      </c>
      <c r="H21" s="148">
        <v>0</v>
      </c>
      <c r="I21" s="108">
        <v>16647</v>
      </c>
      <c r="J21" s="148">
        <v>0</v>
      </c>
      <c r="K21" s="148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131">
        <f t="shared" si="0"/>
        <v>16647</v>
      </c>
    </row>
    <row r="22" spans="1:17" ht="13.8">
      <c r="A22" s="8">
        <v>16</v>
      </c>
      <c r="B22" s="8">
        <v>3604</v>
      </c>
      <c r="C22" s="9" t="s">
        <v>23</v>
      </c>
      <c r="D22" s="8">
        <v>200</v>
      </c>
      <c r="E22" s="8">
        <v>92</v>
      </c>
      <c r="F22" s="10" t="s">
        <v>23</v>
      </c>
      <c r="G22" s="8">
        <v>75</v>
      </c>
      <c r="H22" s="148">
        <v>0</v>
      </c>
      <c r="I22" s="148">
        <v>0</v>
      </c>
      <c r="J22" s="148">
        <v>0</v>
      </c>
      <c r="K22" s="148">
        <v>0</v>
      </c>
      <c r="L22" s="96">
        <v>0</v>
      </c>
      <c r="M22" s="96">
        <v>0</v>
      </c>
      <c r="N22" s="107">
        <v>12302</v>
      </c>
      <c r="O22" s="96">
        <v>0</v>
      </c>
      <c r="P22" s="96">
        <v>0</v>
      </c>
      <c r="Q22" s="131">
        <f t="shared" si="0"/>
        <v>12302</v>
      </c>
    </row>
    <row r="23" spans="1:17" ht="13.8">
      <c r="A23" s="8">
        <v>17</v>
      </c>
      <c r="B23" s="8">
        <v>3604</v>
      </c>
      <c r="C23" s="9" t="s">
        <v>23</v>
      </c>
      <c r="D23" s="8">
        <v>200</v>
      </c>
      <c r="E23" s="8">
        <v>92</v>
      </c>
      <c r="F23" s="10" t="s">
        <v>23</v>
      </c>
      <c r="G23" s="8">
        <v>76</v>
      </c>
      <c r="H23" s="148">
        <v>0</v>
      </c>
      <c r="I23" s="148">
        <v>0</v>
      </c>
      <c r="J23" s="148">
        <v>0</v>
      </c>
      <c r="K23" s="148">
        <v>0</v>
      </c>
      <c r="L23" s="107">
        <v>5479</v>
      </c>
      <c r="M23" s="96">
        <v>0</v>
      </c>
      <c r="N23" s="96">
        <v>0</v>
      </c>
      <c r="O23" s="96">
        <v>0</v>
      </c>
      <c r="P23" s="96">
        <v>0</v>
      </c>
      <c r="Q23" s="131">
        <f t="shared" si="0"/>
        <v>5479</v>
      </c>
    </row>
    <row r="24" spans="1:17" ht="13.8">
      <c r="A24" s="8">
        <v>18</v>
      </c>
      <c r="B24" s="8">
        <v>3604</v>
      </c>
      <c r="C24" s="9" t="s">
        <v>23</v>
      </c>
      <c r="D24" s="8">
        <v>200</v>
      </c>
      <c r="E24" s="8">
        <v>92</v>
      </c>
      <c r="F24" s="10" t="s">
        <v>23</v>
      </c>
      <c r="G24" s="8">
        <v>77</v>
      </c>
      <c r="H24" s="148">
        <v>0</v>
      </c>
      <c r="I24" s="148">
        <v>0</v>
      </c>
      <c r="J24" s="148">
        <v>0</v>
      </c>
      <c r="K24" s="148">
        <v>0</v>
      </c>
      <c r="L24" s="96">
        <v>0</v>
      </c>
      <c r="M24" s="107">
        <v>6341</v>
      </c>
      <c r="N24" s="96">
        <v>0</v>
      </c>
      <c r="O24" s="96">
        <v>0</v>
      </c>
      <c r="P24" s="96">
        <v>0</v>
      </c>
      <c r="Q24" s="131">
        <f t="shared" si="0"/>
        <v>6341</v>
      </c>
    </row>
    <row r="25" spans="1:17" ht="13.8">
      <c r="A25" s="8">
        <v>19</v>
      </c>
      <c r="B25" s="8">
        <v>3604</v>
      </c>
      <c r="C25" s="9" t="s">
        <v>23</v>
      </c>
      <c r="D25" s="8">
        <v>200</v>
      </c>
      <c r="E25" s="8">
        <v>93</v>
      </c>
      <c r="F25" s="10" t="s">
        <v>23</v>
      </c>
      <c r="G25" s="8">
        <v>42</v>
      </c>
      <c r="H25" s="82">
        <v>0</v>
      </c>
      <c r="I25" s="82">
        <v>0</v>
      </c>
      <c r="J25" s="82">
        <v>0</v>
      </c>
      <c r="K25" s="82">
        <v>0</v>
      </c>
      <c r="L25" s="83">
        <v>0</v>
      </c>
      <c r="M25" s="83">
        <v>0</v>
      </c>
      <c r="N25" s="83">
        <v>0</v>
      </c>
      <c r="O25" s="83">
        <v>0</v>
      </c>
      <c r="P25" s="96">
        <v>0</v>
      </c>
      <c r="Q25" s="83">
        <f>SUM(H25:P25)</f>
        <v>0</v>
      </c>
    </row>
    <row r="26" spans="1:17" ht="13.8">
      <c r="A26" s="8">
        <v>20</v>
      </c>
      <c r="B26" s="8">
        <v>3604</v>
      </c>
      <c r="C26" s="9" t="s">
        <v>23</v>
      </c>
      <c r="D26" s="8">
        <v>200</v>
      </c>
      <c r="E26" s="8">
        <v>93</v>
      </c>
      <c r="F26" s="10" t="s">
        <v>23</v>
      </c>
      <c r="G26" s="8">
        <v>71</v>
      </c>
      <c r="H26" s="114">
        <v>1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96">
        <v>0</v>
      </c>
      <c r="P26" s="96">
        <v>0</v>
      </c>
      <c r="Q26" s="115">
        <f t="shared" ref="Q26:Q67" si="1">SUM(H26:P26)</f>
        <v>1</v>
      </c>
    </row>
    <row r="27" spans="1:17" ht="13.8">
      <c r="A27" s="8">
        <v>21</v>
      </c>
      <c r="B27" s="8">
        <v>3604</v>
      </c>
      <c r="C27" s="9" t="s">
        <v>23</v>
      </c>
      <c r="D27" s="8">
        <v>200</v>
      </c>
      <c r="E27" s="8">
        <v>93</v>
      </c>
      <c r="F27" s="10" t="s">
        <v>23</v>
      </c>
      <c r="G27" s="8">
        <v>72</v>
      </c>
      <c r="H27" s="96">
        <v>0</v>
      </c>
      <c r="I27" s="82">
        <v>0</v>
      </c>
      <c r="J27" s="108">
        <v>4270</v>
      </c>
      <c r="K27" s="82">
        <v>0</v>
      </c>
      <c r="L27" s="83">
        <v>0</v>
      </c>
      <c r="M27" s="83">
        <v>0</v>
      </c>
      <c r="N27" s="83">
        <v>0</v>
      </c>
      <c r="O27" s="96">
        <v>0</v>
      </c>
      <c r="P27" s="96">
        <v>0</v>
      </c>
      <c r="Q27" s="115">
        <f t="shared" si="1"/>
        <v>4270</v>
      </c>
    </row>
    <row r="28" spans="1:17" ht="13.8">
      <c r="A28" s="8">
        <v>22</v>
      </c>
      <c r="B28" s="8">
        <v>3604</v>
      </c>
      <c r="C28" s="9" t="s">
        <v>23</v>
      </c>
      <c r="D28" s="8">
        <v>200</v>
      </c>
      <c r="E28" s="8">
        <v>93</v>
      </c>
      <c r="F28" s="10" t="s">
        <v>23</v>
      </c>
      <c r="G28" s="8">
        <v>73</v>
      </c>
      <c r="H28" s="96">
        <v>0</v>
      </c>
      <c r="I28" s="96">
        <v>0</v>
      </c>
      <c r="J28" s="96">
        <v>0</v>
      </c>
      <c r="K28" s="111">
        <v>1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115">
        <f t="shared" si="1"/>
        <v>1</v>
      </c>
    </row>
    <row r="29" spans="1:17" ht="13.8">
      <c r="A29" s="8">
        <v>23</v>
      </c>
      <c r="B29" s="8">
        <v>3604</v>
      </c>
      <c r="C29" s="9" t="s">
        <v>23</v>
      </c>
      <c r="D29" s="8">
        <v>200</v>
      </c>
      <c r="E29" s="8">
        <v>93</v>
      </c>
      <c r="F29" s="10" t="s">
        <v>23</v>
      </c>
      <c r="G29" s="8">
        <v>74</v>
      </c>
      <c r="H29" s="96">
        <v>0</v>
      </c>
      <c r="I29" s="113">
        <v>1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115">
        <f t="shared" si="1"/>
        <v>1</v>
      </c>
    </row>
    <row r="30" spans="1:17" ht="13.8">
      <c r="A30" s="8">
        <v>24</v>
      </c>
      <c r="B30" s="8">
        <v>3604</v>
      </c>
      <c r="C30" s="9" t="s">
        <v>23</v>
      </c>
      <c r="D30" s="8">
        <v>200</v>
      </c>
      <c r="E30" s="8">
        <v>93</v>
      </c>
      <c r="F30" s="10" t="s">
        <v>23</v>
      </c>
      <c r="G30" s="8">
        <v>75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112">
        <v>1</v>
      </c>
      <c r="P30" s="96">
        <v>0</v>
      </c>
      <c r="Q30" s="115">
        <f t="shared" si="1"/>
        <v>1</v>
      </c>
    </row>
    <row r="31" spans="1:17" ht="13.8">
      <c r="A31" s="8">
        <v>25</v>
      </c>
      <c r="B31" s="8">
        <v>3604</v>
      </c>
      <c r="C31" s="9" t="s">
        <v>23</v>
      </c>
      <c r="D31" s="8">
        <v>200</v>
      </c>
      <c r="E31" s="8">
        <v>93</v>
      </c>
      <c r="F31" s="10" t="s">
        <v>23</v>
      </c>
      <c r="G31" s="8">
        <v>76</v>
      </c>
      <c r="H31" s="96">
        <v>0</v>
      </c>
      <c r="I31" s="82">
        <v>0</v>
      </c>
      <c r="J31" s="148">
        <v>0</v>
      </c>
      <c r="K31" s="82">
        <v>0</v>
      </c>
      <c r="L31" s="107">
        <v>1961</v>
      </c>
      <c r="M31" s="83">
        <v>0</v>
      </c>
      <c r="N31" s="83">
        <v>0</v>
      </c>
      <c r="O31" s="96">
        <v>0</v>
      </c>
      <c r="P31" s="96">
        <v>0</v>
      </c>
      <c r="Q31" s="115">
        <f t="shared" si="1"/>
        <v>1961</v>
      </c>
    </row>
    <row r="32" spans="1:17" ht="13.8">
      <c r="A32" s="8">
        <v>26</v>
      </c>
      <c r="B32" s="8">
        <v>3604</v>
      </c>
      <c r="C32" s="9" t="s">
        <v>23</v>
      </c>
      <c r="D32" s="8">
        <v>200</v>
      </c>
      <c r="E32" s="8">
        <v>93</v>
      </c>
      <c r="F32" s="10" t="s">
        <v>23</v>
      </c>
      <c r="G32" s="8">
        <v>77</v>
      </c>
      <c r="H32" s="96">
        <v>0</v>
      </c>
      <c r="I32" s="82">
        <v>0</v>
      </c>
      <c r="J32" s="96">
        <v>0</v>
      </c>
      <c r="K32" s="82">
        <v>0</v>
      </c>
      <c r="L32" s="83">
        <v>0</v>
      </c>
      <c r="M32" s="107">
        <v>1913</v>
      </c>
      <c r="N32" s="83">
        <v>0</v>
      </c>
      <c r="O32" s="96">
        <v>0</v>
      </c>
      <c r="P32" s="96">
        <v>0</v>
      </c>
      <c r="Q32" s="115">
        <f t="shared" si="1"/>
        <v>1913</v>
      </c>
    </row>
    <row r="33" spans="1:17" ht="13.8">
      <c r="A33" s="8">
        <v>27</v>
      </c>
      <c r="B33" s="4">
        <v>3604</v>
      </c>
      <c r="C33" s="3" t="s">
        <v>23</v>
      </c>
      <c r="D33" s="4">
        <v>200</v>
      </c>
      <c r="E33" s="5" t="s">
        <v>52</v>
      </c>
      <c r="F33" s="5" t="s">
        <v>23</v>
      </c>
      <c r="G33" s="5" t="s">
        <v>26</v>
      </c>
      <c r="H33" s="97">
        <v>1</v>
      </c>
      <c r="I33" s="6" t="s">
        <v>34</v>
      </c>
      <c r="J33" s="6" t="s">
        <v>34</v>
      </c>
      <c r="K33" s="6" t="s">
        <v>34</v>
      </c>
      <c r="L33" s="6" t="s">
        <v>34</v>
      </c>
      <c r="M33" s="6" t="s">
        <v>34</v>
      </c>
      <c r="N33" s="6" t="s">
        <v>34</v>
      </c>
      <c r="O33" s="96">
        <v>0</v>
      </c>
      <c r="P33" s="96">
        <v>0</v>
      </c>
      <c r="Q33" s="115">
        <f t="shared" si="1"/>
        <v>1</v>
      </c>
    </row>
    <row r="34" spans="1:17" ht="13.8">
      <c r="A34" s="8">
        <v>28</v>
      </c>
      <c r="B34" s="4">
        <v>3604</v>
      </c>
      <c r="C34" s="3" t="s">
        <v>23</v>
      </c>
      <c r="D34" s="4">
        <v>200</v>
      </c>
      <c r="E34" s="5" t="s">
        <v>52</v>
      </c>
      <c r="F34" s="5" t="s">
        <v>23</v>
      </c>
      <c r="G34" s="5" t="s">
        <v>27</v>
      </c>
      <c r="H34" s="6">
        <v>0</v>
      </c>
      <c r="I34" s="6" t="s">
        <v>34</v>
      </c>
      <c r="J34" s="97">
        <v>1</v>
      </c>
      <c r="K34" s="6" t="s">
        <v>34</v>
      </c>
      <c r="L34" s="6" t="s">
        <v>34</v>
      </c>
      <c r="M34" s="6" t="s">
        <v>34</v>
      </c>
      <c r="N34" s="6" t="s">
        <v>34</v>
      </c>
      <c r="O34" s="96">
        <v>0</v>
      </c>
      <c r="P34" s="96">
        <v>0</v>
      </c>
      <c r="Q34" s="115">
        <f t="shared" si="1"/>
        <v>1</v>
      </c>
    </row>
    <row r="35" spans="1:17" ht="13.8">
      <c r="A35" s="8">
        <v>29</v>
      </c>
      <c r="B35" s="4">
        <v>3604</v>
      </c>
      <c r="C35" s="3" t="s">
        <v>23</v>
      </c>
      <c r="D35" s="4">
        <v>200</v>
      </c>
      <c r="E35" s="5" t="s">
        <v>52</v>
      </c>
      <c r="F35" s="5" t="s">
        <v>23</v>
      </c>
      <c r="G35" s="5" t="s">
        <v>28</v>
      </c>
      <c r="H35" s="6">
        <v>0</v>
      </c>
      <c r="I35" s="6" t="s">
        <v>34</v>
      </c>
      <c r="J35" s="6" t="s">
        <v>34</v>
      </c>
      <c r="K35" s="97">
        <v>1</v>
      </c>
      <c r="L35" s="6" t="s">
        <v>34</v>
      </c>
      <c r="M35" s="6" t="s">
        <v>34</v>
      </c>
      <c r="N35" s="6" t="s">
        <v>34</v>
      </c>
      <c r="O35" s="96">
        <v>0</v>
      </c>
      <c r="P35" s="96">
        <v>0</v>
      </c>
      <c r="Q35" s="115">
        <f t="shared" si="1"/>
        <v>1</v>
      </c>
    </row>
    <row r="36" spans="1:17" ht="13.8">
      <c r="A36" s="8">
        <v>30</v>
      </c>
      <c r="B36" s="4">
        <v>3604</v>
      </c>
      <c r="C36" s="3" t="s">
        <v>23</v>
      </c>
      <c r="D36" s="4">
        <v>200</v>
      </c>
      <c r="E36" s="5" t="s">
        <v>52</v>
      </c>
      <c r="F36" s="5" t="s">
        <v>23</v>
      </c>
      <c r="G36" s="5" t="s">
        <v>29</v>
      </c>
      <c r="H36" s="6">
        <v>0</v>
      </c>
      <c r="I36" s="97">
        <v>1</v>
      </c>
      <c r="J36" s="6" t="s">
        <v>34</v>
      </c>
      <c r="K36" s="6" t="s">
        <v>34</v>
      </c>
      <c r="L36" s="6" t="s">
        <v>34</v>
      </c>
      <c r="M36" s="6" t="s">
        <v>34</v>
      </c>
      <c r="N36" s="6" t="s">
        <v>34</v>
      </c>
      <c r="O36" s="96">
        <v>0</v>
      </c>
      <c r="P36" s="96">
        <v>0</v>
      </c>
      <c r="Q36" s="115">
        <f t="shared" si="1"/>
        <v>1</v>
      </c>
    </row>
    <row r="37" spans="1:17" ht="13.8">
      <c r="A37" s="8">
        <v>31</v>
      </c>
      <c r="B37" s="4">
        <v>3604</v>
      </c>
      <c r="C37" s="3" t="s">
        <v>23</v>
      </c>
      <c r="D37" s="4">
        <v>200</v>
      </c>
      <c r="E37" s="5" t="s">
        <v>52</v>
      </c>
      <c r="F37" s="5" t="s">
        <v>23</v>
      </c>
      <c r="G37" s="5" t="s">
        <v>30</v>
      </c>
      <c r="H37" s="6">
        <v>0</v>
      </c>
      <c r="I37" s="6" t="s">
        <v>34</v>
      </c>
      <c r="J37" s="6" t="s">
        <v>34</v>
      </c>
      <c r="K37" s="6" t="s">
        <v>34</v>
      </c>
      <c r="L37" s="6" t="s">
        <v>34</v>
      </c>
      <c r="M37" s="6" t="s">
        <v>34</v>
      </c>
      <c r="N37" s="97">
        <v>1</v>
      </c>
      <c r="O37" s="96">
        <v>0</v>
      </c>
      <c r="P37" s="96">
        <v>0</v>
      </c>
      <c r="Q37" s="115">
        <f t="shared" si="1"/>
        <v>1</v>
      </c>
    </row>
    <row r="38" spans="1:17" ht="13.8">
      <c r="A38" s="8">
        <v>32</v>
      </c>
      <c r="B38" s="4">
        <v>3604</v>
      </c>
      <c r="C38" s="3" t="s">
        <v>23</v>
      </c>
      <c r="D38" s="4">
        <v>200</v>
      </c>
      <c r="E38" s="5" t="s">
        <v>52</v>
      </c>
      <c r="F38" s="5" t="s">
        <v>23</v>
      </c>
      <c r="G38" s="5" t="s">
        <v>31</v>
      </c>
      <c r="H38" s="6">
        <v>0</v>
      </c>
      <c r="I38" s="6" t="s">
        <v>34</v>
      </c>
      <c r="J38" s="6" t="s">
        <v>34</v>
      </c>
      <c r="K38" s="6" t="s">
        <v>34</v>
      </c>
      <c r="L38" s="97">
        <v>1</v>
      </c>
      <c r="M38" s="6" t="s">
        <v>34</v>
      </c>
      <c r="N38" s="6" t="s">
        <v>34</v>
      </c>
      <c r="O38" s="96">
        <v>0</v>
      </c>
      <c r="P38" s="96">
        <v>0</v>
      </c>
      <c r="Q38" s="115">
        <f t="shared" si="1"/>
        <v>1</v>
      </c>
    </row>
    <row r="39" spans="1:17" ht="13.8">
      <c r="A39" s="8">
        <v>33</v>
      </c>
      <c r="B39" s="4">
        <v>3604</v>
      </c>
      <c r="C39" s="3" t="s">
        <v>23</v>
      </c>
      <c r="D39" s="4">
        <v>200</v>
      </c>
      <c r="E39" s="5" t="s">
        <v>52</v>
      </c>
      <c r="F39" s="5" t="s">
        <v>23</v>
      </c>
      <c r="G39" s="5" t="s">
        <v>32</v>
      </c>
      <c r="H39" s="6">
        <v>0</v>
      </c>
      <c r="I39" s="6" t="s">
        <v>34</v>
      </c>
      <c r="J39" s="6" t="s">
        <v>34</v>
      </c>
      <c r="K39" s="6" t="s">
        <v>34</v>
      </c>
      <c r="L39" s="6" t="s">
        <v>34</v>
      </c>
      <c r="M39" s="97">
        <v>1</v>
      </c>
      <c r="N39" s="6" t="s">
        <v>34</v>
      </c>
      <c r="O39" s="96">
        <v>0</v>
      </c>
      <c r="P39" s="96">
        <v>0</v>
      </c>
      <c r="Q39" s="115">
        <f t="shared" si="1"/>
        <v>1</v>
      </c>
    </row>
    <row r="40" spans="1:17" ht="13.8">
      <c r="A40" s="8">
        <v>34</v>
      </c>
      <c r="B40" s="4">
        <v>3604</v>
      </c>
      <c r="C40" s="3" t="s">
        <v>23</v>
      </c>
      <c r="D40" s="4">
        <v>200</v>
      </c>
      <c r="E40" s="5" t="s">
        <v>53</v>
      </c>
      <c r="F40" s="5" t="s">
        <v>23</v>
      </c>
      <c r="G40" s="5" t="s">
        <v>26</v>
      </c>
      <c r="H40" s="97">
        <v>1</v>
      </c>
      <c r="I40" s="6" t="s">
        <v>34</v>
      </c>
      <c r="J40" s="6" t="s">
        <v>34</v>
      </c>
      <c r="K40" s="6" t="s">
        <v>34</v>
      </c>
      <c r="L40" s="6" t="s">
        <v>34</v>
      </c>
      <c r="M40" s="6" t="s">
        <v>34</v>
      </c>
      <c r="N40" s="6" t="s">
        <v>34</v>
      </c>
      <c r="O40" s="96">
        <v>0</v>
      </c>
      <c r="P40" s="96">
        <v>0</v>
      </c>
      <c r="Q40" s="115">
        <f t="shared" si="1"/>
        <v>1</v>
      </c>
    </row>
    <row r="41" spans="1:17" ht="15.75" customHeight="1">
      <c r="A41" s="8">
        <v>35</v>
      </c>
      <c r="B41" s="4">
        <v>3604</v>
      </c>
      <c r="C41" s="3" t="s">
        <v>23</v>
      </c>
      <c r="D41" s="4">
        <v>200</v>
      </c>
      <c r="E41" s="5" t="s">
        <v>53</v>
      </c>
      <c r="F41" s="5" t="s">
        <v>23</v>
      </c>
      <c r="G41" s="5" t="s">
        <v>27</v>
      </c>
      <c r="H41" s="6" t="s">
        <v>34</v>
      </c>
      <c r="I41" s="6" t="s">
        <v>34</v>
      </c>
      <c r="J41" s="97">
        <v>1</v>
      </c>
      <c r="K41" s="6" t="s">
        <v>34</v>
      </c>
      <c r="L41" s="6" t="s">
        <v>34</v>
      </c>
      <c r="M41" s="6" t="s">
        <v>34</v>
      </c>
      <c r="N41" s="6" t="s">
        <v>34</v>
      </c>
      <c r="O41" s="96">
        <v>0</v>
      </c>
      <c r="P41" s="96">
        <v>0</v>
      </c>
      <c r="Q41" s="115">
        <f t="shared" si="1"/>
        <v>1</v>
      </c>
    </row>
    <row r="42" spans="1:17" ht="15.75" customHeight="1">
      <c r="A42" s="8">
        <v>36</v>
      </c>
      <c r="B42" s="4">
        <v>3604</v>
      </c>
      <c r="C42" s="3" t="s">
        <v>23</v>
      </c>
      <c r="D42" s="4">
        <v>200</v>
      </c>
      <c r="E42" s="5" t="s">
        <v>53</v>
      </c>
      <c r="F42" s="5" t="s">
        <v>23</v>
      </c>
      <c r="G42" s="5" t="s">
        <v>28</v>
      </c>
      <c r="H42" s="6" t="s">
        <v>34</v>
      </c>
      <c r="I42" s="6" t="s">
        <v>34</v>
      </c>
      <c r="J42" s="6" t="s">
        <v>34</v>
      </c>
      <c r="K42" s="97">
        <v>1</v>
      </c>
      <c r="L42" s="6" t="s">
        <v>34</v>
      </c>
      <c r="M42" s="6" t="s">
        <v>34</v>
      </c>
      <c r="N42" s="6" t="s">
        <v>34</v>
      </c>
      <c r="O42" s="96">
        <v>0</v>
      </c>
      <c r="P42" s="96">
        <v>0</v>
      </c>
      <c r="Q42" s="115">
        <f t="shared" si="1"/>
        <v>1</v>
      </c>
    </row>
    <row r="43" spans="1:17" ht="15.75" customHeight="1">
      <c r="A43" s="8">
        <v>37</v>
      </c>
      <c r="B43" s="4">
        <v>3604</v>
      </c>
      <c r="C43" s="3" t="s">
        <v>23</v>
      </c>
      <c r="D43" s="4">
        <v>200</v>
      </c>
      <c r="E43" s="5" t="s">
        <v>53</v>
      </c>
      <c r="F43" s="5" t="s">
        <v>23</v>
      </c>
      <c r="G43" s="5" t="s">
        <v>29</v>
      </c>
      <c r="H43" s="6" t="s">
        <v>34</v>
      </c>
      <c r="I43" s="97">
        <v>1</v>
      </c>
      <c r="J43" s="6" t="s">
        <v>34</v>
      </c>
      <c r="K43" s="6" t="s">
        <v>34</v>
      </c>
      <c r="L43" s="6" t="s">
        <v>34</v>
      </c>
      <c r="M43" s="6" t="s">
        <v>34</v>
      </c>
      <c r="N43" s="6" t="s">
        <v>34</v>
      </c>
      <c r="O43" s="96">
        <v>0</v>
      </c>
      <c r="P43" s="96">
        <v>0</v>
      </c>
      <c r="Q43" s="115">
        <f t="shared" si="1"/>
        <v>1</v>
      </c>
    </row>
    <row r="44" spans="1:17" ht="15.75" customHeight="1">
      <c r="A44" s="8">
        <v>38</v>
      </c>
      <c r="B44" s="4">
        <v>3604</v>
      </c>
      <c r="C44" s="3" t="s">
        <v>23</v>
      </c>
      <c r="D44" s="4">
        <v>200</v>
      </c>
      <c r="E44" s="5" t="s">
        <v>53</v>
      </c>
      <c r="F44" s="5" t="s">
        <v>23</v>
      </c>
      <c r="G44" s="5" t="s">
        <v>30</v>
      </c>
      <c r="H44" s="6" t="s">
        <v>34</v>
      </c>
      <c r="I44" s="6" t="s">
        <v>34</v>
      </c>
      <c r="J44" s="6" t="s">
        <v>34</v>
      </c>
      <c r="K44" s="6" t="s">
        <v>34</v>
      </c>
      <c r="L44" s="6" t="s">
        <v>34</v>
      </c>
      <c r="M44" s="6" t="s">
        <v>34</v>
      </c>
      <c r="N44" s="97">
        <v>1</v>
      </c>
      <c r="O44" s="96">
        <v>0</v>
      </c>
      <c r="P44" s="96">
        <v>0</v>
      </c>
      <c r="Q44" s="115">
        <f t="shared" si="1"/>
        <v>1</v>
      </c>
    </row>
    <row r="45" spans="1:17" ht="15.75" customHeight="1">
      <c r="A45" s="8">
        <v>39</v>
      </c>
      <c r="B45" s="4">
        <v>3604</v>
      </c>
      <c r="C45" s="3" t="s">
        <v>23</v>
      </c>
      <c r="D45" s="4">
        <v>200</v>
      </c>
      <c r="E45" s="5" t="s">
        <v>53</v>
      </c>
      <c r="F45" s="5" t="s">
        <v>23</v>
      </c>
      <c r="G45" s="5" t="s">
        <v>31</v>
      </c>
      <c r="H45" s="6" t="s">
        <v>34</v>
      </c>
      <c r="I45" s="6" t="s">
        <v>34</v>
      </c>
      <c r="J45" s="6" t="s">
        <v>34</v>
      </c>
      <c r="K45" s="6" t="s">
        <v>34</v>
      </c>
      <c r="L45" s="97">
        <v>1</v>
      </c>
      <c r="M45" s="6" t="s">
        <v>34</v>
      </c>
      <c r="N45" s="6" t="s">
        <v>34</v>
      </c>
      <c r="O45" s="96">
        <v>0</v>
      </c>
      <c r="P45" s="96">
        <v>0</v>
      </c>
      <c r="Q45" s="115">
        <f t="shared" si="1"/>
        <v>1</v>
      </c>
    </row>
    <row r="46" spans="1:17" ht="15.75" customHeight="1">
      <c r="A46" s="8">
        <v>40</v>
      </c>
      <c r="B46" s="4">
        <v>3604</v>
      </c>
      <c r="C46" s="3" t="s">
        <v>23</v>
      </c>
      <c r="D46" s="4">
        <v>200</v>
      </c>
      <c r="E46" s="5" t="s">
        <v>53</v>
      </c>
      <c r="F46" s="5" t="s">
        <v>23</v>
      </c>
      <c r="G46" s="5" t="s">
        <v>32</v>
      </c>
      <c r="H46" s="6" t="s">
        <v>34</v>
      </c>
      <c r="I46" s="6" t="s">
        <v>34</v>
      </c>
      <c r="J46" s="6" t="s">
        <v>34</v>
      </c>
      <c r="K46" s="6" t="s">
        <v>34</v>
      </c>
      <c r="L46" s="6" t="s">
        <v>34</v>
      </c>
      <c r="M46" s="97">
        <v>1</v>
      </c>
      <c r="N46" s="6" t="s">
        <v>34</v>
      </c>
      <c r="O46" s="96">
        <v>0</v>
      </c>
      <c r="P46" s="96">
        <v>0</v>
      </c>
      <c r="Q46" s="115">
        <f t="shared" si="1"/>
        <v>1</v>
      </c>
    </row>
    <row r="47" spans="1:17" ht="15.75" customHeight="1">
      <c r="A47" s="8">
        <v>41</v>
      </c>
      <c r="B47" s="4">
        <v>3604</v>
      </c>
      <c r="C47" s="3" t="s">
        <v>23</v>
      </c>
      <c r="D47" s="4">
        <v>200</v>
      </c>
      <c r="E47" s="5" t="s">
        <v>78</v>
      </c>
      <c r="F47" s="5" t="s">
        <v>23</v>
      </c>
      <c r="G47" s="5" t="s">
        <v>26</v>
      </c>
      <c r="H47" s="97">
        <v>1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15">
        <f t="shared" si="1"/>
        <v>1</v>
      </c>
    </row>
    <row r="48" spans="1:17" ht="15.75" customHeight="1">
      <c r="A48" s="8">
        <v>42</v>
      </c>
      <c r="B48" s="4">
        <v>3604</v>
      </c>
      <c r="C48" s="3" t="s">
        <v>23</v>
      </c>
      <c r="D48" s="4">
        <v>200</v>
      </c>
      <c r="E48" s="5" t="s">
        <v>78</v>
      </c>
      <c r="F48" s="5" t="s">
        <v>23</v>
      </c>
      <c r="G48" s="5" t="s">
        <v>27</v>
      </c>
      <c r="H48" s="96">
        <v>0</v>
      </c>
      <c r="I48" s="96">
        <v>0</v>
      </c>
      <c r="J48" s="97">
        <v>1</v>
      </c>
      <c r="K48" s="6" t="s">
        <v>34</v>
      </c>
      <c r="L48" s="6" t="s">
        <v>34</v>
      </c>
      <c r="M48" s="6" t="s">
        <v>34</v>
      </c>
      <c r="N48" s="6" t="s">
        <v>34</v>
      </c>
      <c r="O48" s="96">
        <v>0</v>
      </c>
      <c r="P48" s="96">
        <v>0</v>
      </c>
      <c r="Q48" s="115">
        <f t="shared" si="1"/>
        <v>1</v>
      </c>
    </row>
    <row r="49" spans="1:17" ht="15.75" customHeight="1">
      <c r="A49" s="8">
        <v>43</v>
      </c>
      <c r="B49" s="4">
        <v>3604</v>
      </c>
      <c r="C49" s="3" t="s">
        <v>23</v>
      </c>
      <c r="D49" s="4">
        <v>200</v>
      </c>
      <c r="E49" s="5" t="s">
        <v>78</v>
      </c>
      <c r="F49" s="5" t="s">
        <v>23</v>
      </c>
      <c r="G49" s="5" t="s">
        <v>28</v>
      </c>
      <c r="H49" s="96">
        <v>0</v>
      </c>
      <c r="I49" s="96">
        <v>0</v>
      </c>
      <c r="J49" s="6" t="s">
        <v>34</v>
      </c>
      <c r="K49" s="97">
        <v>1</v>
      </c>
      <c r="L49" s="6" t="s">
        <v>34</v>
      </c>
      <c r="M49" s="6" t="s">
        <v>34</v>
      </c>
      <c r="N49" s="6" t="s">
        <v>34</v>
      </c>
      <c r="O49" s="96">
        <v>0</v>
      </c>
      <c r="P49" s="96">
        <v>0</v>
      </c>
      <c r="Q49" s="115">
        <f t="shared" si="1"/>
        <v>1</v>
      </c>
    </row>
    <row r="50" spans="1:17" ht="15.75" customHeight="1">
      <c r="A50" s="8">
        <v>44</v>
      </c>
      <c r="B50" s="4">
        <v>3604</v>
      </c>
      <c r="C50" s="3" t="s">
        <v>23</v>
      </c>
      <c r="D50" s="4">
        <v>200</v>
      </c>
      <c r="E50" s="5" t="s">
        <v>78</v>
      </c>
      <c r="F50" s="5" t="s">
        <v>23</v>
      </c>
      <c r="G50" s="5" t="s">
        <v>29</v>
      </c>
      <c r="H50" s="96">
        <v>0</v>
      </c>
      <c r="I50" s="97">
        <v>1</v>
      </c>
      <c r="J50" s="6" t="s">
        <v>34</v>
      </c>
      <c r="K50" s="6" t="s">
        <v>34</v>
      </c>
      <c r="L50" s="6" t="s">
        <v>34</v>
      </c>
      <c r="M50" s="6" t="s">
        <v>34</v>
      </c>
      <c r="N50" s="6" t="s">
        <v>34</v>
      </c>
      <c r="O50" s="96">
        <v>0</v>
      </c>
      <c r="P50" s="96">
        <v>0</v>
      </c>
      <c r="Q50" s="115">
        <f t="shared" si="1"/>
        <v>1</v>
      </c>
    </row>
    <row r="51" spans="1:17" ht="15.75" customHeight="1">
      <c r="A51" s="8">
        <v>45</v>
      </c>
      <c r="B51" s="4">
        <v>3604</v>
      </c>
      <c r="C51" s="3" t="s">
        <v>23</v>
      </c>
      <c r="D51" s="4">
        <v>200</v>
      </c>
      <c r="E51" s="5" t="s">
        <v>78</v>
      </c>
      <c r="F51" s="5" t="s">
        <v>23</v>
      </c>
      <c r="G51" s="5" t="s">
        <v>30</v>
      </c>
      <c r="H51" s="96">
        <v>0</v>
      </c>
      <c r="I51" s="96">
        <v>0</v>
      </c>
      <c r="J51" s="6" t="s">
        <v>34</v>
      </c>
      <c r="K51" s="6" t="s">
        <v>34</v>
      </c>
      <c r="L51" s="6" t="s">
        <v>34</v>
      </c>
      <c r="M51" s="6" t="s">
        <v>34</v>
      </c>
      <c r="N51" s="97">
        <v>1</v>
      </c>
      <c r="O51" s="96">
        <v>0</v>
      </c>
      <c r="P51" s="96">
        <v>0</v>
      </c>
      <c r="Q51" s="115">
        <f t="shared" si="1"/>
        <v>1</v>
      </c>
    </row>
    <row r="52" spans="1:17" ht="15.75" customHeight="1">
      <c r="A52" s="8">
        <v>46</v>
      </c>
      <c r="B52" s="4">
        <v>3604</v>
      </c>
      <c r="C52" s="3" t="s">
        <v>23</v>
      </c>
      <c r="D52" s="4">
        <v>200</v>
      </c>
      <c r="E52" s="5" t="s">
        <v>78</v>
      </c>
      <c r="F52" s="5" t="s">
        <v>23</v>
      </c>
      <c r="G52" s="5" t="s">
        <v>31</v>
      </c>
      <c r="H52" s="96">
        <v>0</v>
      </c>
      <c r="I52" s="96">
        <v>0</v>
      </c>
      <c r="J52" s="6" t="s">
        <v>34</v>
      </c>
      <c r="K52" s="6" t="s">
        <v>34</v>
      </c>
      <c r="L52" s="97">
        <v>1</v>
      </c>
      <c r="M52" s="6" t="s">
        <v>34</v>
      </c>
      <c r="N52" s="6" t="s">
        <v>34</v>
      </c>
      <c r="O52" s="96">
        <v>0</v>
      </c>
      <c r="P52" s="96">
        <v>0</v>
      </c>
      <c r="Q52" s="115">
        <f t="shared" si="1"/>
        <v>1</v>
      </c>
    </row>
    <row r="53" spans="1:17" ht="15.75" customHeight="1">
      <c r="A53" s="8">
        <v>47</v>
      </c>
      <c r="B53" s="4">
        <v>3604</v>
      </c>
      <c r="C53" s="3" t="s">
        <v>23</v>
      </c>
      <c r="D53" s="4">
        <v>200</v>
      </c>
      <c r="E53" s="5" t="s">
        <v>78</v>
      </c>
      <c r="F53" s="5" t="s">
        <v>23</v>
      </c>
      <c r="G53" s="5" t="s">
        <v>32</v>
      </c>
      <c r="H53" s="96">
        <v>0</v>
      </c>
      <c r="I53" s="96">
        <v>0</v>
      </c>
      <c r="J53" s="6" t="s">
        <v>34</v>
      </c>
      <c r="K53" s="6" t="s">
        <v>34</v>
      </c>
      <c r="L53" s="6" t="s">
        <v>34</v>
      </c>
      <c r="M53" s="97">
        <v>1</v>
      </c>
      <c r="N53" s="6" t="s">
        <v>34</v>
      </c>
      <c r="O53" s="96">
        <v>0</v>
      </c>
      <c r="P53" s="96">
        <v>0</v>
      </c>
      <c r="Q53" s="115">
        <f t="shared" si="1"/>
        <v>1</v>
      </c>
    </row>
    <row r="54" spans="1:17" ht="15.75" customHeight="1">
      <c r="A54" s="8">
        <v>48</v>
      </c>
      <c r="B54" s="4">
        <v>3604</v>
      </c>
      <c r="C54" s="3" t="s">
        <v>23</v>
      </c>
      <c r="D54" s="4">
        <v>200</v>
      </c>
      <c r="E54" s="5" t="s">
        <v>80</v>
      </c>
      <c r="F54" s="5" t="s">
        <v>23</v>
      </c>
      <c r="G54" s="5" t="s">
        <v>26</v>
      </c>
      <c r="H54" s="97">
        <v>1</v>
      </c>
      <c r="I54" s="96">
        <v>0</v>
      </c>
      <c r="J54" s="6" t="s">
        <v>34</v>
      </c>
      <c r="K54" s="6" t="s">
        <v>34</v>
      </c>
      <c r="L54" s="6" t="s">
        <v>34</v>
      </c>
      <c r="M54" s="6" t="s">
        <v>34</v>
      </c>
      <c r="N54" s="6" t="s">
        <v>34</v>
      </c>
      <c r="O54" s="96">
        <v>0</v>
      </c>
      <c r="P54" s="96">
        <v>0</v>
      </c>
      <c r="Q54" s="115">
        <f t="shared" si="1"/>
        <v>1</v>
      </c>
    </row>
    <row r="55" spans="1:17" ht="15.75" customHeight="1">
      <c r="A55" s="8">
        <v>49</v>
      </c>
      <c r="B55" s="4">
        <v>3604</v>
      </c>
      <c r="C55" s="3" t="s">
        <v>23</v>
      </c>
      <c r="D55" s="4">
        <v>200</v>
      </c>
      <c r="E55" s="5" t="s">
        <v>80</v>
      </c>
      <c r="F55" s="5" t="s">
        <v>23</v>
      </c>
      <c r="G55" s="5" t="s">
        <v>27</v>
      </c>
      <c r="H55" s="96">
        <v>0</v>
      </c>
      <c r="I55" s="96">
        <v>0</v>
      </c>
      <c r="J55" s="97">
        <v>1</v>
      </c>
      <c r="K55" s="6" t="s">
        <v>34</v>
      </c>
      <c r="L55" s="6" t="s">
        <v>34</v>
      </c>
      <c r="M55" s="6" t="s">
        <v>34</v>
      </c>
      <c r="N55" s="6" t="s">
        <v>34</v>
      </c>
      <c r="O55" s="96">
        <v>0</v>
      </c>
      <c r="P55" s="96">
        <v>0</v>
      </c>
      <c r="Q55" s="115">
        <f t="shared" si="1"/>
        <v>1</v>
      </c>
    </row>
    <row r="56" spans="1:17" ht="15.75" customHeight="1">
      <c r="A56" s="8">
        <v>50</v>
      </c>
      <c r="B56" s="4">
        <v>3604</v>
      </c>
      <c r="C56" s="3" t="s">
        <v>23</v>
      </c>
      <c r="D56" s="4">
        <v>200</v>
      </c>
      <c r="E56" s="5" t="s">
        <v>80</v>
      </c>
      <c r="F56" s="5" t="s">
        <v>23</v>
      </c>
      <c r="G56" s="5" t="s">
        <v>28</v>
      </c>
      <c r="H56" s="96">
        <v>0</v>
      </c>
      <c r="I56" s="96">
        <v>0</v>
      </c>
      <c r="J56" s="6" t="s">
        <v>34</v>
      </c>
      <c r="K56" s="97">
        <v>1</v>
      </c>
      <c r="L56" s="6" t="s">
        <v>34</v>
      </c>
      <c r="M56" s="6" t="s">
        <v>34</v>
      </c>
      <c r="N56" s="6" t="s">
        <v>34</v>
      </c>
      <c r="O56" s="96">
        <v>0</v>
      </c>
      <c r="P56" s="96">
        <v>0</v>
      </c>
      <c r="Q56" s="115">
        <f t="shared" si="1"/>
        <v>1</v>
      </c>
    </row>
    <row r="57" spans="1:17" ht="15.75" customHeight="1">
      <c r="A57" s="8">
        <v>51</v>
      </c>
      <c r="B57" s="4">
        <v>3604</v>
      </c>
      <c r="C57" s="3" t="s">
        <v>23</v>
      </c>
      <c r="D57" s="4">
        <v>200</v>
      </c>
      <c r="E57" s="5" t="s">
        <v>80</v>
      </c>
      <c r="F57" s="5" t="s">
        <v>23</v>
      </c>
      <c r="G57" s="5" t="s">
        <v>29</v>
      </c>
      <c r="H57" s="96">
        <v>0</v>
      </c>
      <c r="I57" s="97">
        <v>1</v>
      </c>
      <c r="J57" s="6" t="s">
        <v>34</v>
      </c>
      <c r="K57" s="6" t="s">
        <v>34</v>
      </c>
      <c r="L57" s="6" t="s">
        <v>34</v>
      </c>
      <c r="M57" s="6" t="s">
        <v>34</v>
      </c>
      <c r="N57" s="6" t="s">
        <v>34</v>
      </c>
      <c r="O57" s="96">
        <v>0</v>
      </c>
      <c r="P57" s="96">
        <v>0</v>
      </c>
      <c r="Q57" s="115">
        <f t="shared" si="1"/>
        <v>1</v>
      </c>
    </row>
    <row r="58" spans="1:17" ht="15.75" customHeight="1">
      <c r="A58" s="8">
        <v>52</v>
      </c>
      <c r="B58" s="4">
        <v>3604</v>
      </c>
      <c r="C58" s="3" t="s">
        <v>23</v>
      </c>
      <c r="D58" s="4">
        <v>200</v>
      </c>
      <c r="E58" s="5" t="s">
        <v>80</v>
      </c>
      <c r="F58" s="5" t="s">
        <v>23</v>
      </c>
      <c r="G58" s="5" t="s">
        <v>30</v>
      </c>
      <c r="H58" s="96">
        <v>0</v>
      </c>
      <c r="I58" s="96">
        <v>0</v>
      </c>
      <c r="J58" s="6" t="s">
        <v>34</v>
      </c>
      <c r="K58" s="6" t="s">
        <v>34</v>
      </c>
      <c r="L58" s="6" t="s">
        <v>34</v>
      </c>
      <c r="M58" s="6" t="s">
        <v>34</v>
      </c>
      <c r="N58" s="97">
        <v>1</v>
      </c>
      <c r="O58" s="96">
        <v>0</v>
      </c>
      <c r="P58" s="96">
        <v>0</v>
      </c>
      <c r="Q58" s="115">
        <f t="shared" si="1"/>
        <v>1</v>
      </c>
    </row>
    <row r="59" spans="1:17" ht="15.75" customHeight="1">
      <c r="A59" s="8">
        <v>53</v>
      </c>
      <c r="B59" s="4">
        <v>3604</v>
      </c>
      <c r="C59" s="3" t="s">
        <v>23</v>
      </c>
      <c r="D59" s="4">
        <v>200</v>
      </c>
      <c r="E59" s="5" t="s">
        <v>80</v>
      </c>
      <c r="F59" s="5" t="s">
        <v>23</v>
      </c>
      <c r="G59" s="5" t="s">
        <v>31</v>
      </c>
      <c r="H59" s="96">
        <v>0</v>
      </c>
      <c r="I59" s="96">
        <v>0</v>
      </c>
      <c r="J59" s="6" t="s">
        <v>34</v>
      </c>
      <c r="K59" s="6" t="s">
        <v>34</v>
      </c>
      <c r="L59" s="97">
        <v>1</v>
      </c>
      <c r="M59" s="6" t="s">
        <v>34</v>
      </c>
      <c r="N59" s="6" t="s">
        <v>34</v>
      </c>
      <c r="O59" s="96">
        <v>0</v>
      </c>
      <c r="P59" s="96">
        <v>0</v>
      </c>
      <c r="Q59" s="115">
        <f t="shared" si="1"/>
        <v>1</v>
      </c>
    </row>
    <row r="60" spans="1:17" ht="15.75" customHeight="1">
      <c r="A60" s="8">
        <v>54</v>
      </c>
      <c r="B60" s="4">
        <v>3604</v>
      </c>
      <c r="C60" s="3" t="s">
        <v>23</v>
      </c>
      <c r="D60" s="4">
        <v>200</v>
      </c>
      <c r="E60" s="5" t="s">
        <v>80</v>
      </c>
      <c r="F60" s="5" t="s">
        <v>23</v>
      </c>
      <c r="G60" s="5" t="s">
        <v>32</v>
      </c>
      <c r="H60" s="96">
        <v>0</v>
      </c>
      <c r="I60" s="96">
        <v>0</v>
      </c>
      <c r="J60" s="6" t="s">
        <v>34</v>
      </c>
      <c r="K60" s="6" t="s">
        <v>34</v>
      </c>
      <c r="L60" s="6" t="s">
        <v>34</v>
      </c>
      <c r="M60" s="97">
        <v>1</v>
      </c>
      <c r="N60" s="6" t="s">
        <v>34</v>
      </c>
      <c r="O60" s="96">
        <v>0</v>
      </c>
      <c r="P60" s="96">
        <v>0</v>
      </c>
      <c r="Q60" s="115">
        <f t="shared" si="1"/>
        <v>1</v>
      </c>
    </row>
    <row r="61" spans="1:17" ht="15.75" customHeight="1">
      <c r="A61" s="8">
        <v>55</v>
      </c>
      <c r="B61" s="4">
        <v>3604</v>
      </c>
      <c r="C61" s="3" t="s">
        <v>23</v>
      </c>
      <c r="D61" s="4">
        <v>200</v>
      </c>
      <c r="E61" s="5" t="s">
        <v>79</v>
      </c>
      <c r="F61" s="5" t="s">
        <v>23</v>
      </c>
      <c r="G61" s="5" t="s">
        <v>26</v>
      </c>
      <c r="H61" s="97">
        <v>1</v>
      </c>
      <c r="I61" s="96">
        <v>0</v>
      </c>
      <c r="J61" s="6" t="s">
        <v>34</v>
      </c>
      <c r="K61" s="6" t="s">
        <v>34</v>
      </c>
      <c r="L61" s="6" t="s">
        <v>34</v>
      </c>
      <c r="M61" s="6" t="s">
        <v>34</v>
      </c>
      <c r="N61" s="6" t="s">
        <v>34</v>
      </c>
      <c r="O61" s="96">
        <v>0</v>
      </c>
      <c r="P61" s="96">
        <v>0</v>
      </c>
      <c r="Q61" s="115">
        <f t="shared" si="1"/>
        <v>1</v>
      </c>
    </row>
    <row r="62" spans="1:17" ht="15.75" customHeight="1">
      <c r="A62" s="8">
        <v>56</v>
      </c>
      <c r="B62" s="4">
        <v>3604</v>
      </c>
      <c r="C62" s="3" t="s">
        <v>23</v>
      </c>
      <c r="D62" s="4">
        <v>200</v>
      </c>
      <c r="E62" s="5" t="s">
        <v>79</v>
      </c>
      <c r="F62" s="5" t="s">
        <v>23</v>
      </c>
      <c r="G62" s="5" t="s">
        <v>27</v>
      </c>
      <c r="H62" s="96">
        <v>0</v>
      </c>
      <c r="I62" s="96">
        <v>0</v>
      </c>
      <c r="J62" s="97">
        <v>1</v>
      </c>
      <c r="K62" s="6" t="s">
        <v>34</v>
      </c>
      <c r="L62" s="6" t="s">
        <v>34</v>
      </c>
      <c r="M62" s="6" t="s">
        <v>34</v>
      </c>
      <c r="N62" s="6" t="s">
        <v>34</v>
      </c>
      <c r="O62" s="96">
        <v>0</v>
      </c>
      <c r="P62" s="96">
        <v>0</v>
      </c>
      <c r="Q62" s="115">
        <f t="shared" si="1"/>
        <v>1</v>
      </c>
    </row>
    <row r="63" spans="1:17" ht="15.75" customHeight="1">
      <c r="A63" s="8">
        <v>57</v>
      </c>
      <c r="B63" s="4">
        <v>3604</v>
      </c>
      <c r="C63" s="3" t="s">
        <v>23</v>
      </c>
      <c r="D63" s="4">
        <v>200</v>
      </c>
      <c r="E63" s="5" t="s">
        <v>79</v>
      </c>
      <c r="F63" s="5" t="s">
        <v>23</v>
      </c>
      <c r="G63" s="5" t="s">
        <v>28</v>
      </c>
      <c r="H63" s="96">
        <v>0</v>
      </c>
      <c r="I63" s="96">
        <v>0</v>
      </c>
      <c r="J63" s="6" t="s">
        <v>34</v>
      </c>
      <c r="K63" s="97">
        <v>1</v>
      </c>
      <c r="L63" s="6" t="s">
        <v>34</v>
      </c>
      <c r="M63" s="6" t="s">
        <v>34</v>
      </c>
      <c r="N63" s="6" t="s">
        <v>34</v>
      </c>
      <c r="O63" s="96">
        <v>0</v>
      </c>
      <c r="P63" s="96">
        <v>0</v>
      </c>
      <c r="Q63" s="115">
        <f t="shared" si="1"/>
        <v>1</v>
      </c>
    </row>
    <row r="64" spans="1:17" ht="15.75" customHeight="1">
      <c r="A64" s="8">
        <v>58</v>
      </c>
      <c r="B64" s="4">
        <v>3604</v>
      </c>
      <c r="C64" s="3" t="s">
        <v>23</v>
      </c>
      <c r="D64" s="4">
        <v>200</v>
      </c>
      <c r="E64" s="5" t="s">
        <v>79</v>
      </c>
      <c r="F64" s="5" t="s">
        <v>23</v>
      </c>
      <c r="G64" s="5" t="s">
        <v>29</v>
      </c>
      <c r="H64" s="96">
        <v>0</v>
      </c>
      <c r="I64" s="97">
        <v>1</v>
      </c>
      <c r="J64" s="6" t="s">
        <v>34</v>
      </c>
      <c r="K64" s="6" t="s">
        <v>34</v>
      </c>
      <c r="L64" s="6" t="s">
        <v>34</v>
      </c>
      <c r="M64" s="6" t="s">
        <v>34</v>
      </c>
      <c r="N64" s="6" t="s">
        <v>34</v>
      </c>
      <c r="O64" s="96">
        <v>0</v>
      </c>
      <c r="P64" s="96">
        <v>0</v>
      </c>
      <c r="Q64" s="115">
        <f t="shared" si="1"/>
        <v>1</v>
      </c>
    </row>
    <row r="65" spans="1:17" ht="15.75" customHeight="1">
      <c r="A65" s="8">
        <v>59</v>
      </c>
      <c r="B65" s="4">
        <v>3604</v>
      </c>
      <c r="C65" s="3" t="s">
        <v>23</v>
      </c>
      <c r="D65" s="4">
        <v>200</v>
      </c>
      <c r="E65" s="5" t="s">
        <v>79</v>
      </c>
      <c r="F65" s="5" t="s">
        <v>23</v>
      </c>
      <c r="G65" s="5" t="s">
        <v>30</v>
      </c>
      <c r="H65" s="96">
        <v>0</v>
      </c>
      <c r="I65" s="96">
        <v>0</v>
      </c>
      <c r="J65" s="6" t="s">
        <v>34</v>
      </c>
      <c r="K65" s="6" t="s">
        <v>34</v>
      </c>
      <c r="L65" s="6" t="s">
        <v>34</v>
      </c>
      <c r="M65" s="6" t="s">
        <v>34</v>
      </c>
      <c r="N65" s="97">
        <v>1</v>
      </c>
      <c r="O65" s="96">
        <v>0</v>
      </c>
      <c r="P65" s="96">
        <v>0</v>
      </c>
      <c r="Q65" s="115">
        <f t="shared" si="1"/>
        <v>1</v>
      </c>
    </row>
    <row r="66" spans="1:17" ht="15.75" customHeight="1">
      <c r="A66" s="8">
        <v>60</v>
      </c>
      <c r="B66" s="4">
        <v>3604</v>
      </c>
      <c r="C66" s="3" t="s">
        <v>23</v>
      </c>
      <c r="D66" s="4">
        <v>200</v>
      </c>
      <c r="E66" s="5" t="s">
        <v>79</v>
      </c>
      <c r="F66" s="5" t="s">
        <v>23</v>
      </c>
      <c r="G66" s="5" t="s">
        <v>31</v>
      </c>
      <c r="H66" s="96">
        <v>0</v>
      </c>
      <c r="I66" s="96">
        <v>0</v>
      </c>
      <c r="J66" s="6" t="s">
        <v>34</v>
      </c>
      <c r="K66" s="6" t="s">
        <v>34</v>
      </c>
      <c r="L66" s="97">
        <v>1</v>
      </c>
      <c r="M66" s="6" t="s">
        <v>34</v>
      </c>
      <c r="N66" s="6" t="s">
        <v>34</v>
      </c>
      <c r="O66" s="96">
        <v>0</v>
      </c>
      <c r="P66" s="96">
        <v>0</v>
      </c>
      <c r="Q66" s="115">
        <f t="shared" si="1"/>
        <v>1</v>
      </c>
    </row>
    <row r="67" spans="1:17" ht="15.75" customHeight="1">
      <c r="A67" s="8">
        <v>61</v>
      </c>
      <c r="B67" s="4">
        <v>3604</v>
      </c>
      <c r="C67" s="3" t="s">
        <v>23</v>
      </c>
      <c r="D67" s="4">
        <v>200</v>
      </c>
      <c r="E67" s="5" t="s">
        <v>79</v>
      </c>
      <c r="F67" s="5" t="s">
        <v>23</v>
      </c>
      <c r="G67" s="5" t="s">
        <v>32</v>
      </c>
      <c r="H67" s="96">
        <v>0</v>
      </c>
      <c r="I67" s="96">
        <v>0</v>
      </c>
      <c r="J67" s="6" t="s">
        <v>34</v>
      </c>
      <c r="K67" s="6" t="s">
        <v>34</v>
      </c>
      <c r="L67" s="96">
        <v>0</v>
      </c>
      <c r="M67" s="97">
        <v>1</v>
      </c>
      <c r="N67" s="6" t="s">
        <v>34</v>
      </c>
      <c r="O67" s="96">
        <v>0</v>
      </c>
      <c r="P67" s="96">
        <v>0</v>
      </c>
      <c r="Q67" s="115">
        <f t="shared" si="1"/>
        <v>1</v>
      </c>
    </row>
    <row r="68" spans="1:17" ht="15.75" customHeight="1">
      <c r="A68" s="156" t="s">
        <v>17</v>
      </c>
      <c r="B68" s="157"/>
      <c r="C68" s="157"/>
      <c r="D68" s="157"/>
      <c r="E68" s="157"/>
      <c r="F68" s="157"/>
      <c r="G68" s="157"/>
      <c r="H68" s="115">
        <f>SUM(H7:H67)</f>
        <v>202502</v>
      </c>
      <c r="I68" s="115">
        <f t="shared" ref="I68:Q68" si="2">SUM(I7:I67)</f>
        <v>24618</v>
      </c>
      <c r="J68" s="115">
        <f t="shared" si="2"/>
        <v>18310</v>
      </c>
      <c r="K68" s="115">
        <f t="shared" si="2"/>
        <v>21111</v>
      </c>
      <c r="L68" s="115">
        <f t="shared" si="2"/>
        <v>11504</v>
      </c>
      <c r="M68" s="115">
        <f t="shared" si="2"/>
        <v>12994</v>
      </c>
      <c r="N68" s="115">
        <f t="shared" si="2"/>
        <v>18195</v>
      </c>
      <c r="O68" s="115">
        <f t="shared" si="2"/>
        <v>1</v>
      </c>
      <c r="P68" s="96">
        <f t="shared" si="2"/>
        <v>0</v>
      </c>
      <c r="Q68" s="115">
        <f t="shared" si="2"/>
        <v>309235</v>
      </c>
    </row>
    <row r="69" spans="1:17" ht="15.45" customHeight="1">
      <c r="A69" s="84"/>
      <c r="B69" s="85"/>
      <c r="C69" s="85"/>
      <c r="D69" s="85"/>
      <c r="E69" s="85"/>
      <c r="F69" s="85"/>
      <c r="G69" s="85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s="147" customFormat="1" ht="15.45" customHeight="1">
      <c r="A70" s="98" t="s">
        <v>24</v>
      </c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1"/>
      <c r="N70" s="101"/>
      <c r="O70" s="101"/>
      <c r="P70" s="101"/>
      <c r="Q70" s="101"/>
    </row>
    <row r="71" spans="1:17" s="147" customFormat="1" ht="13.2" customHeight="1">
      <c r="A71" s="10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</sheetData>
  <autoFilter ref="A6:Q70"/>
  <mergeCells count="3">
    <mergeCell ref="A68:G68"/>
    <mergeCell ref="A1:Q1"/>
    <mergeCell ref="A3:Q3"/>
  </mergeCells>
  <phoneticPr fontId="21" type="noConversion"/>
  <printOptions horizontalCentered="1"/>
  <pageMargins left="0.78740157480314965" right="0.78740157480314965" top="1.1811023622047245" bottom="1.1811023622047245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20" zoomScaleNormal="120" workbookViewId="0">
      <selection activeCell="H10" sqref="H10"/>
    </sheetView>
  </sheetViews>
  <sheetFormatPr defaultRowHeight="13.2"/>
  <cols>
    <col min="1" max="1" width="27.33203125" bestFit="1" customWidth="1"/>
    <col min="2" max="3" width="21.44140625" customWidth="1"/>
  </cols>
  <sheetData>
    <row r="1" spans="1:3" ht="28.5" customHeight="1">
      <c r="A1" s="161" t="s">
        <v>132</v>
      </c>
      <c r="B1" s="161"/>
      <c r="C1" s="161"/>
    </row>
    <row r="2" spans="1:3">
      <c r="A2" s="162" t="s">
        <v>131</v>
      </c>
      <c r="B2" s="162"/>
      <c r="C2" s="162"/>
    </row>
    <row r="3" spans="1:3">
      <c r="A3" s="134" t="s">
        <v>127</v>
      </c>
      <c r="B3" s="134" t="s">
        <v>129</v>
      </c>
      <c r="C3" s="134" t="s">
        <v>130</v>
      </c>
    </row>
    <row r="4" spans="1:3">
      <c r="A4" s="133" t="s">
        <v>8</v>
      </c>
      <c r="B4" s="133">
        <v>574.87</v>
      </c>
      <c r="C4" s="135">
        <f>(B4/B11)*100</f>
        <v>68.473587040676549</v>
      </c>
    </row>
    <row r="5" spans="1:3">
      <c r="A5" s="133" t="s">
        <v>9</v>
      </c>
      <c r="B5" s="133">
        <v>69.88</v>
      </c>
      <c r="C5" s="135">
        <f>(B5/B11)*100</f>
        <v>8.3235066404621527</v>
      </c>
    </row>
    <row r="6" spans="1:3">
      <c r="A6" s="133" t="s">
        <v>124</v>
      </c>
      <c r="B6" s="135">
        <v>23</v>
      </c>
      <c r="C6" s="135">
        <f>(B6/B11)*100</f>
        <v>2.7395628610565188</v>
      </c>
    </row>
    <row r="7" spans="1:3">
      <c r="A7" s="133" t="s">
        <v>125</v>
      </c>
      <c r="B7" s="133">
        <v>51.64</v>
      </c>
      <c r="C7" s="135">
        <f>(B7/B11)*100</f>
        <v>6.150914180215592</v>
      </c>
    </row>
    <row r="8" spans="1:3">
      <c r="A8" s="133" t="s">
        <v>128</v>
      </c>
      <c r="B8" s="133">
        <v>26.62</v>
      </c>
      <c r="C8" s="135">
        <f>(B8/B11)*100</f>
        <v>3.1707462331010663</v>
      </c>
    </row>
    <row r="9" spans="1:3">
      <c r="A9" s="133" t="s">
        <v>11</v>
      </c>
      <c r="B9" s="133">
        <v>59.9</v>
      </c>
      <c r="C9" s="135">
        <f>(B9/B11)*100</f>
        <v>7.1347745816211061</v>
      </c>
    </row>
    <row r="10" spans="1:3">
      <c r="A10" s="133" t="s">
        <v>10</v>
      </c>
      <c r="B10" s="136">
        <v>33.64</v>
      </c>
      <c r="C10" s="135">
        <f>(B10/B11)*100</f>
        <v>4.0069084628670124</v>
      </c>
    </row>
    <row r="11" spans="1:3">
      <c r="A11" s="133" t="s">
        <v>2</v>
      </c>
      <c r="B11" s="133">
        <f>SUM(B4:B10)</f>
        <v>839.55</v>
      </c>
      <c r="C11" s="135">
        <f>SUM(C4:C10)</f>
        <v>100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Dem46</vt:lpstr>
      <vt:lpstr>summary</vt:lpstr>
      <vt:lpstr>Sheet1</vt:lpstr>
      <vt:lpstr>'Dem46'!compen</vt:lpstr>
      <vt:lpstr>'Dem46'!content</vt:lpstr>
      <vt:lpstr>'Dem46'!Print_Area</vt:lpstr>
      <vt:lpstr>'Dem46'!Print_Titles</vt:lpstr>
      <vt:lpstr>summary!Print_Titles</vt:lpstr>
      <vt:lpstr>'Dem46'!revise</vt:lpstr>
      <vt:lpstr>'Dem46'!summary</vt:lpstr>
      <vt:lpstr>'Dem46'!symmary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P.DIRECTOR FCD</dc:creator>
  <cp:lastModifiedBy>Siyon</cp:lastModifiedBy>
  <cp:lastPrinted>2020-03-17T11:52:14Z</cp:lastPrinted>
  <dcterms:created xsi:type="dcterms:W3CDTF">2010-05-18T22:24:30Z</dcterms:created>
  <dcterms:modified xsi:type="dcterms:W3CDTF">2020-03-26T09:58:16Z</dcterms:modified>
</cp:coreProperties>
</file>