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0" yWindow="0" windowWidth="15600" windowHeight="11010"/>
  </bookViews>
  <sheets>
    <sheet name="dem18" sheetId="4" r:id="rId1"/>
  </sheets>
  <definedNames>
    <definedName name="__123Graph_D" hidden="1">#REF!</definedName>
    <definedName name="_xlnm._FilterDatabase" localSheetId="0" hidden="1">'dem18'!$A$16:$G$139</definedName>
    <definedName name="_Regression_Int" localSheetId="0" hidden="1">1</definedName>
    <definedName name="cote" localSheetId="0">'dem18'!#REF!</definedName>
    <definedName name="fwlrec">#REF!</definedName>
    <definedName name="housing">#REF!</definedName>
    <definedName name="housingcap">#REF!</definedName>
    <definedName name="i" localSheetId="0">'dem18'!$D$110:$G$110</definedName>
    <definedName name="itcap" localSheetId="0">'dem18'!#REF!</definedName>
    <definedName name="ncrec1">#REF!</definedName>
    <definedName name="np" localSheetId="0">'dem18'!#REF!</definedName>
    <definedName name="_xlnm.Print_Area" localSheetId="0">'dem18'!$A$1:$G$135</definedName>
    <definedName name="_xlnm.Print_Titles" localSheetId="0">'dem18'!$13:$16</definedName>
    <definedName name="revise" localSheetId="0">'dem18'!$D$157:$F$157</definedName>
    <definedName name="summary" localSheetId="0">'dem18'!$D$146:$F$146</definedName>
    <definedName name="teicap" localSheetId="0">'dem18'!#REF!</definedName>
    <definedName name="voted" localSheetId="0">'dem18'!$C$10:$F$10</definedName>
    <definedName name="Z_239EE218_578E_4317_BEED_14D5D7089E27_.wvu.FilterData" localSheetId="0" hidden="1">'dem18'!$A$1:$G$143</definedName>
    <definedName name="Z_239EE218_578E_4317_BEED_14D5D7089E27_.wvu.PrintArea" localSheetId="0" hidden="1">'dem18'!$A$1:$G$111</definedName>
    <definedName name="Z_302A3EA3_AE96_11D5_A646_0050BA3D7AFD_.wvu.FilterData" localSheetId="0" hidden="1">'dem18'!$A$1:$G$143</definedName>
    <definedName name="Z_302A3EA3_AE96_11D5_A646_0050BA3D7AFD_.wvu.PrintArea" localSheetId="0" hidden="1">'dem18'!$A$1:$G$111</definedName>
    <definedName name="Z_36DBA021_0ECB_11D4_8064_004005726899_.wvu.PrintArea" localSheetId="0" hidden="1">'dem18'!$A$1:$G$111</definedName>
    <definedName name="Z_93EBE921_AE91_11D5_8685_004005726899_.wvu.PrintArea" localSheetId="0" hidden="1">'dem18'!$A$1:$G$111</definedName>
    <definedName name="Z_94DA79C1_0FDE_11D5_9579_000021DAEEA2_.wvu.PrintArea" localSheetId="0" hidden="1">'dem18'!$A$1:$G$111</definedName>
    <definedName name="Z_C868F8C3_16D7_11D5_A68D_81D6213F5331_.wvu.PrintArea" localSheetId="0" hidden="1">'dem18'!$A$1:$G$111</definedName>
    <definedName name="Z_E5DF37BD_125C_11D5_8DC4_D0F5D88B3549_.wvu.PrintArea" localSheetId="0" hidden="1">'dem18'!$A$1:$G$111</definedName>
    <definedName name="Z_F8ADACC1_164E_11D6_B603_000021DAEEA2_.wvu.PrintArea" localSheetId="0" hidden="1">'dem18'!$A$1:$G$111</definedName>
  </definedNames>
  <calcPr calcId="124519"/>
</workbook>
</file>

<file path=xl/calcChain.xml><?xml version="1.0" encoding="utf-8"?>
<calcChain xmlns="http://schemas.openxmlformats.org/spreadsheetml/2006/main">
  <c r="E130" i="4"/>
  <c r="F130"/>
  <c r="F131" s="1"/>
  <c r="D130"/>
  <c r="D125"/>
  <c r="E125"/>
  <c r="F125"/>
  <c r="F53"/>
  <c r="E53"/>
  <c r="D53"/>
  <c r="F49"/>
  <c r="E49"/>
  <c r="D49"/>
  <c r="E107"/>
  <c r="F107"/>
  <c r="D107"/>
  <c r="D131" l="1"/>
  <c r="E131"/>
  <c r="E119"/>
  <c r="E120" s="1"/>
  <c r="F119"/>
  <c r="F120" s="1"/>
  <c r="D119"/>
  <c r="D28"/>
  <c r="E28"/>
  <c r="F28"/>
  <c r="D120" l="1"/>
  <c r="F103"/>
  <c r="E103"/>
  <c r="D103"/>
  <c r="F81"/>
  <c r="F82" s="1"/>
  <c r="E81"/>
  <c r="E82" s="1"/>
  <c r="D81"/>
  <c r="D82" s="1"/>
  <c r="F61"/>
  <c r="F62" s="1"/>
  <c r="F63" s="1"/>
  <c r="E61"/>
  <c r="E62" s="1"/>
  <c r="E63" s="1"/>
  <c r="D61"/>
  <c r="D62" s="1"/>
  <c r="D63" s="1"/>
  <c r="F45"/>
  <c r="E45"/>
  <c r="D45"/>
  <c r="F41"/>
  <c r="E41"/>
  <c r="D41"/>
  <c r="F37"/>
  <c r="E37"/>
  <c r="D37"/>
  <c r="F33"/>
  <c r="E33"/>
  <c r="D33"/>
  <c r="F24"/>
  <c r="F29" s="1"/>
  <c r="E24"/>
  <c r="E29" s="1"/>
  <c r="D24"/>
  <c r="D29" s="1"/>
  <c r="D132" l="1"/>
  <c r="D133" s="1"/>
  <c r="D134" s="1"/>
  <c r="F132"/>
  <c r="F133" s="1"/>
  <c r="F134" s="1"/>
  <c r="E132"/>
  <c r="E133" s="1"/>
  <c r="E134" s="1"/>
  <c r="D54"/>
  <c r="D83" s="1"/>
  <c r="F54"/>
  <c r="F83" s="1"/>
  <c r="E54"/>
  <c r="E83" s="1"/>
  <c r="F108"/>
  <c r="F109" s="1"/>
  <c r="D108"/>
  <c r="D109" s="1"/>
  <c r="E108"/>
  <c r="E109" s="1"/>
  <c r="E10" l="1"/>
  <c r="D110"/>
  <c r="D111" s="1"/>
  <c r="D135" s="1"/>
  <c r="E110"/>
  <c r="E111" s="1"/>
  <c r="E135" s="1"/>
  <c r="F110"/>
  <c r="F111" s="1"/>
  <c r="F135" s="1"/>
  <c r="D10" l="1"/>
  <c r="F10" s="1"/>
</calcChain>
</file>

<file path=xl/sharedStrings.xml><?xml version="1.0" encoding="utf-8"?>
<sst xmlns="http://schemas.openxmlformats.org/spreadsheetml/2006/main" count="208" uniqueCount="119">
  <si>
    <t>Industries</t>
  </si>
  <si>
    <t>Total</t>
  </si>
  <si>
    <t>Voted</t>
  </si>
  <si>
    <t>Major /Sub-Major/Minor/Sub/Detailed Heads</t>
  </si>
  <si>
    <t>REVENUE SECTION</t>
  </si>
  <si>
    <t>M.H.</t>
  </si>
  <si>
    <t>Other Expenditure</t>
  </si>
  <si>
    <t>Information Technology  Department</t>
  </si>
  <si>
    <t>19.00.01</t>
  </si>
  <si>
    <t>Salaries</t>
  </si>
  <si>
    <t>19.00.11</t>
  </si>
  <si>
    <t>19.00.13</t>
  </si>
  <si>
    <t>Office Expenses</t>
  </si>
  <si>
    <t>II. Details of the estimates and the heads under which this grant will be accounted for:</t>
  </si>
  <si>
    <t>C - Economic Services (f) Industry and Minerals</t>
  </si>
  <si>
    <t>19.00.50</t>
  </si>
  <si>
    <t>Other Charges</t>
  </si>
  <si>
    <t>Revenue</t>
  </si>
  <si>
    <t>Capital</t>
  </si>
  <si>
    <t>(In Thousands of Rupees)</t>
  </si>
  <si>
    <t>State Data Centre (SDC)</t>
  </si>
  <si>
    <t>19.00.76</t>
  </si>
  <si>
    <t>19.00.81</t>
  </si>
  <si>
    <t xml:space="preserve">E- District </t>
  </si>
  <si>
    <t>19.00.83</t>
  </si>
  <si>
    <t>Upgradation of State Portal &amp; Development of Mobile Application</t>
  </si>
  <si>
    <t>19.00.84</t>
  </si>
  <si>
    <t>Border Surveillance System</t>
  </si>
  <si>
    <t>19.00.02</t>
  </si>
  <si>
    <t>Wages</t>
  </si>
  <si>
    <t xml:space="preserve"> DEMAND NO. 18</t>
  </si>
  <si>
    <t xml:space="preserve"> INFORMATION TECHNOLOGY</t>
  </si>
  <si>
    <t>Actuals</t>
  </si>
  <si>
    <t>Budget 
Estimate</t>
  </si>
  <si>
    <t>Revised 
Estimate</t>
  </si>
  <si>
    <t>19.00.85</t>
  </si>
  <si>
    <t>Implementation of e-Vidhan</t>
  </si>
  <si>
    <t>19.00.88</t>
  </si>
  <si>
    <t>19.00.89</t>
  </si>
  <si>
    <t>e-Cabinet</t>
  </si>
  <si>
    <t>National e-Vidhan Application</t>
  </si>
  <si>
    <t>Internet Connectivity improvement at Blocks and GPUs</t>
  </si>
  <si>
    <t>2022-23</t>
  </si>
  <si>
    <t>19.00.90</t>
  </si>
  <si>
    <t>Project e-Samman for would be Pensioners</t>
  </si>
  <si>
    <t>2023-24</t>
  </si>
  <si>
    <t>Digital India Programme</t>
  </si>
  <si>
    <t>Assistance to Autonomous and Other Bodies</t>
  </si>
  <si>
    <t>General</t>
  </si>
  <si>
    <t>Direction and Administration</t>
  </si>
  <si>
    <t>19.00.06</t>
  </si>
  <si>
    <t>19.00.07</t>
  </si>
  <si>
    <t>19.00.08</t>
  </si>
  <si>
    <t>19.00.09</t>
  </si>
  <si>
    <t>Medical Treatment</t>
  </si>
  <si>
    <t>Allowances</t>
  </si>
  <si>
    <t>Leave Travel Concession</t>
  </si>
  <si>
    <t>Training Expenses</t>
  </si>
  <si>
    <t>Domestic Travel Expenses</t>
  </si>
  <si>
    <t>Printing and Publications</t>
  </si>
  <si>
    <t>Rent for others</t>
  </si>
  <si>
    <t>Fuel and Lubricants</t>
  </si>
  <si>
    <t>Professional Services</t>
  </si>
  <si>
    <t>19.00.16</t>
  </si>
  <si>
    <t>19.00.18</t>
  </si>
  <si>
    <t>19.00.24</t>
  </si>
  <si>
    <t>19.00.28</t>
  </si>
  <si>
    <t>Foreign Travel Expenses</t>
  </si>
  <si>
    <t>19.00.12</t>
  </si>
  <si>
    <t>Grant in Aid Salaries</t>
  </si>
  <si>
    <t>19.55.36</t>
  </si>
  <si>
    <t>Travel Expenses</t>
  </si>
  <si>
    <t>19.00.49</t>
  </si>
  <si>
    <t>Other Revenue Expenditure</t>
  </si>
  <si>
    <t xml:space="preserve">e- District </t>
  </si>
  <si>
    <t>19.00.29</t>
  </si>
  <si>
    <t>Repair and Maintenance</t>
  </si>
  <si>
    <t>19.00.91</t>
  </si>
  <si>
    <t>Installation of CCTV Cameras at Check Posts</t>
  </si>
  <si>
    <t>CAPITAL SECTION</t>
  </si>
  <si>
    <t>Capital Outlay on Telecommunication and Electronic Industries</t>
  </si>
  <si>
    <t>Telecommunications</t>
  </si>
  <si>
    <t>01.101</t>
  </si>
  <si>
    <t>Industrial Estates</t>
  </si>
  <si>
    <t>Special Central Assistance</t>
  </si>
  <si>
    <t>71.00.76</t>
  </si>
  <si>
    <t>Optical Fiber Cable OFC Network</t>
  </si>
  <si>
    <t>19.55.31</t>
  </si>
  <si>
    <t>Grant in Aid General</t>
  </si>
  <si>
    <t>State Share of Ne-VA (e-Vidhan)</t>
  </si>
  <si>
    <t>50.60.49</t>
  </si>
  <si>
    <t>Check Post Management System</t>
  </si>
  <si>
    <t>51.00.49</t>
  </si>
  <si>
    <t>52.00.49</t>
  </si>
  <si>
    <t>53.00.49</t>
  </si>
  <si>
    <t>54.00.49</t>
  </si>
  <si>
    <t>C - Capital Outlay on Economic Services 
(f) Capital Account of  Industry and Minerals</t>
  </si>
  <si>
    <t>I. Estimate of the amount required in the year ending 31st March, 2025 to defray the charges in respect of Information Technology</t>
  </si>
  <si>
    <t>Central Share of Ne-VA (e-Vidhan)</t>
  </si>
  <si>
    <t>50.61.49</t>
  </si>
  <si>
    <t>Telecommunication and Electronic Industries</t>
  </si>
  <si>
    <t>Sikkim INSPIRES (Integrated Service Provision and Innovation for Rural Economies)</t>
  </si>
  <si>
    <t>Sikkim INSPIRES (Central Share)</t>
  </si>
  <si>
    <t>20.00.60</t>
  </si>
  <si>
    <t>Internet Connectivity Improvement</t>
  </si>
  <si>
    <t>SSL Certificate for State Portal</t>
  </si>
  <si>
    <t>55.00.49</t>
  </si>
  <si>
    <t>Development of ACR, APR and all Leave Application Software</t>
  </si>
  <si>
    <t>56.00.49</t>
  </si>
  <si>
    <t>72.00.60</t>
  </si>
  <si>
    <t>Other Capital Expenditure</t>
  </si>
  <si>
    <t>Optical Fiber Cable OFC Network, Soreng</t>
  </si>
  <si>
    <t>01.800</t>
  </si>
  <si>
    <t>19.00.51</t>
  </si>
  <si>
    <t>Motor Vehicles</t>
  </si>
  <si>
    <t>72.00.78</t>
  </si>
  <si>
    <t>Land</t>
  </si>
  <si>
    <t>Budget 
 Estimate</t>
  </si>
  <si>
    <t>2024-25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</si>
</sst>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164" formatCode="0#"/>
    <numFmt numFmtId="165" formatCode="00000#"/>
    <numFmt numFmtId="166" formatCode="0#.000"/>
    <numFmt numFmtId="167" formatCode="0_)"/>
  </numFmts>
  <fonts count="7">
    <font>
      <sz val="10"/>
      <name val="Arial"/>
    </font>
    <font>
      <sz val="10"/>
      <name val="Arial"/>
      <family val="2"/>
    </font>
    <font>
      <sz val="10"/>
      <name val="Courier"/>
      <family val="3"/>
    </font>
    <font>
      <sz val="10"/>
      <name val="Times New Roman"/>
      <family val="1"/>
    </font>
    <font>
      <b/>
      <sz val="10"/>
      <name val="Times New Roman"/>
      <family val="1"/>
    </font>
    <font>
      <b/>
      <i/>
      <sz val="10"/>
      <name val="Times New Roman"/>
      <family val="1"/>
    </font>
    <font>
      <i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/>
  </cellStyleXfs>
  <cellXfs count="131">
    <xf numFmtId="0" fontId="0" fillId="0" borderId="0" xfId="0"/>
    <xf numFmtId="0" fontId="3" fillId="0" borderId="3" xfId="5" applyFont="1" applyFill="1" applyBorder="1" applyAlignment="1" applyProtection="1">
      <alignment horizontal="left" vertical="top" wrapText="1"/>
    </xf>
    <xf numFmtId="0" fontId="3" fillId="0" borderId="3" xfId="5" applyFont="1" applyFill="1" applyBorder="1" applyAlignment="1" applyProtection="1">
      <alignment horizontal="right" vertical="top" wrapText="1"/>
    </xf>
    <xf numFmtId="0" fontId="3" fillId="0" borderId="0" xfId="4" applyFont="1" applyFill="1" applyBorder="1" applyAlignment="1" applyProtection="1">
      <alignment horizontal="left" vertical="top"/>
    </xf>
    <xf numFmtId="0" fontId="3" fillId="0" borderId="0" xfId="5" applyFont="1" applyFill="1" applyProtection="1"/>
    <xf numFmtId="0" fontId="3" fillId="0" borderId="1" xfId="5" applyFont="1" applyFill="1" applyBorder="1" applyAlignment="1" applyProtection="1">
      <alignment horizontal="left" vertical="top" wrapText="1"/>
    </xf>
    <xf numFmtId="0" fontId="3" fillId="0" borderId="1" xfId="5" applyFont="1" applyFill="1" applyBorder="1" applyAlignment="1" applyProtection="1">
      <alignment horizontal="right" vertical="top" wrapText="1"/>
    </xf>
    <xf numFmtId="0" fontId="3" fillId="0" borderId="1" xfId="4" applyFont="1" applyFill="1" applyBorder="1" applyAlignment="1" applyProtection="1">
      <alignment horizontal="left"/>
    </xf>
    <xf numFmtId="0" fontId="3" fillId="0" borderId="1" xfId="4" applyNumberFormat="1" applyFont="1" applyFill="1" applyBorder="1" applyAlignment="1" applyProtection="1">
      <alignment horizontal="right"/>
    </xf>
    <xf numFmtId="0" fontId="3" fillId="0" borderId="1" xfId="4" applyNumberFormat="1" applyFont="1" applyFill="1" applyBorder="1" applyAlignment="1" applyProtection="1">
      <alignment vertical="center" wrapText="1"/>
    </xf>
    <xf numFmtId="0" fontId="3" fillId="0" borderId="3" xfId="4" applyNumberFormat="1" applyFont="1" applyFill="1" applyBorder="1" applyAlignment="1" applyProtection="1">
      <alignment horizontal="right"/>
    </xf>
    <xf numFmtId="0" fontId="3" fillId="0" borderId="0" xfId="2" applyFont="1" applyFill="1"/>
    <xf numFmtId="0" fontId="3" fillId="0" borderId="0" xfId="2" applyFont="1" applyFill="1" applyAlignment="1">
      <alignment horizontal="right"/>
    </xf>
    <xf numFmtId="0" fontId="3" fillId="0" borderId="0" xfId="2" applyFont="1" applyFill="1" applyBorder="1" applyAlignment="1">
      <alignment horizontal="left" vertical="top" wrapText="1"/>
    </xf>
    <xf numFmtId="0" fontId="3" fillId="0" borderId="0" xfId="2" applyFont="1" applyFill="1" applyBorder="1" applyAlignment="1">
      <alignment vertical="top" wrapText="1"/>
    </xf>
    <xf numFmtId="0" fontId="4" fillId="0" borderId="0" xfId="2" applyNumberFormat="1" applyFont="1" applyFill="1" applyBorder="1" applyAlignment="1" applyProtection="1">
      <alignment horizontal="center"/>
    </xf>
    <xf numFmtId="0" fontId="4" fillId="0" borderId="0" xfId="2" applyFont="1" applyFill="1" applyBorder="1" applyAlignment="1" applyProtection="1">
      <alignment horizontal="center"/>
    </xf>
    <xf numFmtId="0" fontId="3" fillId="0" borderId="0" xfId="2" applyNumberFormat="1" applyFont="1" applyFill="1" applyBorder="1" applyAlignment="1" applyProtection="1">
      <alignment horizontal="right"/>
    </xf>
    <xf numFmtId="0" fontId="4" fillId="0" borderId="0" xfId="2" applyNumberFormat="1" applyFont="1" applyFill="1" applyBorder="1" applyAlignment="1">
      <alignment horizontal="center"/>
    </xf>
    <xf numFmtId="0" fontId="3" fillId="0" borderId="0" xfId="2" applyNumberFormat="1" applyFont="1" applyFill="1"/>
    <xf numFmtId="0" fontId="3" fillId="0" borderId="0" xfId="2" applyFont="1" applyFill="1" applyBorder="1" applyAlignment="1" applyProtection="1">
      <alignment horizontal="left"/>
    </xf>
    <xf numFmtId="0" fontId="4" fillId="0" borderId="0" xfId="2" applyFont="1" applyFill="1" applyBorder="1"/>
    <xf numFmtId="0" fontId="4" fillId="0" borderId="0" xfId="2" applyNumberFormat="1" applyFont="1" applyFill="1" applyBorder="1"/>
    <xf numFmtId="0" fontId="3" fillId="0" borderId="0" xfId="2" applyNumberFormat="1" applyFont="1" applyFill="1" applyBorder="1" applyAlignment="1" applyProtection="1">
      <alignment horizontal="left"/>
    </xf>
    <xf numFmtId="0" fontId="4" fillId="0" borderId="0" xfId="2" applyNumberFormat="1" applyFont="1" applyFill="1" applyAlignment="1" applyProtection="1">
      <alignment horizontal="center"/>
    </xf>
    <xf numFmtId="0" fontId="3" fillId="0" borderId="0" xfId="2" applyNumberFormat="1" applyFont="1" applyFill="1" applyBorder="1"/>
    <xf numFmtId="0" fontId="4" fillId="0" borderId="0" xfId="1" applyNumberFormat="1" applyFont="1" applyFill="1" applyBorder="1" applyAlignment="1" applyProtection="1">
      <alignment horizontal="center"/>
    </xf>
    <xf numFmtId="0" fontId="5" fillId="0" borderId="0" xfId="1" applyNumberFormat="1" applyFont="1" applyFill="1" applyBorder="1" applyAlignment="1" applyProtection="1">
      <alignment horizontal="center"/>
    </xf>
    <xf numFmtId="0" fontId="3" fillId="0" borderId="0" xfId="2" applyFont="1" applyFill="1" applyBorder="1"/>
    <xf numFmtId="0" fontId="3" fillId="0" borderId="0" xfId="2" applyFont="1" applyFill="1" applyAlignment="1">
      <alignment horizontal="left" vertical="top" wrapText="1"/>
    </xf>
    <xf numFmtId="0" fontId="3" fillId="0" borderId="0" xfId="2" applyFont="1" applyFill="1" applyAlignment="1">
      <alignment vertical="top" wrapText="1"/>
    </xf>
    <xf numFmtId="0" fontId="3" fillId="0" borderId="1" xfId="4" applyFont="1" applyFill="1" applyBorder="1"/>
    <xf numFmtId="0" fontId="3" fillId="0" borderId="1" xfId="4" applyNumberFormat="1" applyFont="1" applyFill="1" applyBorder="1"/>
    <xf numFmtId="0" fontId="6" fillId="0" borderId="1" xfId="4" applyNumberFormat="1" applyFont="1" applyFill="1" applyBorder="1" applyAlignment="1" applyProtection="1">
      <alignment horizontal="right"/>
    </xf>
    <xf numFmtId="0" fontId="4" fillId="0" borderId="0" xfId="2" applyFont="1" applyFill="1" applyAlignment="1" applyProtection="1">
      <alignment horizontal="left" vertical="top" wrapText="1"/>
    </xf>
    <xf numFmtId="0" fontId="4" fillId="0" borderId="0" xfId="2" applyFont="1" applyFill="1" applyAlignment="1">
      <alignment vertical="top" wrapText="1"/>
    </xf>
    <xf numFmtId="164" fontId="3" fillId="0" borderId="0" xfId="2" applyNumberFormat="1" applyFont="1" applyFill="1" applyAlignment="1">
      <alignment vertical="top" wrapText="1"/>
    </xf>
    <xf numFmtId="0" fontId="3" fillId="0" borderId="0" xfId="2" applyFont="1" applyFill="1" applyAlignment="1" applyProtection="1">
      <alignment horizontal="left" vertical="top" wrapText="1"/>
    </xf>
    <xf numFmtId="166" fontId="4" fillId="0" borderId="0" xfId="2" applyNumberFormat="1" applyFont="1" applyFill="1" applyAlignment="1">
      <alignment vertical="top" wrapText="1"/>
    </xf>
    <xf numFmtId="0" fontId="3" fillId="0" borderId="0" xfId="2" applyFont="1" applyFill="1" applyBorder="1" applyAlignment="1" applyProtection="1">
      <alignment horizontal="left" vertical="center" wrapText="1"/>
    </xf>
    <xf numFmtId="43" fontId="3" fillId="0" borderId="0" xfId="1" applyFont="1" applyFill="1" applyBorder="1" applyAlignment="1" applyProtection="1">
      <alignment horizontal="right" wrapText="1"/>
    </xf>
    <xf numFmtId="43" fontId="3" fillId="0" borderId="0" xfId="1" applyFont="1" applyFill="1" applyBorder="1" applyAlignment="1">
      <alignment horizontal="right" wrapText="1"/>
    </xf>
    <xf numFmtId="0" fontId="3" fillId="0" borderId="0" xfId="3" applyFont="1" applyFill="1" applyBorder="1" applyAlignment="1" applyProtection="1">
      <alignment horizontal="left" vertical="center" wrapText="1"/>
    </xf>
    <xf numFmtId="43" fontId="3" fillId="0" borderId="2" xfId="1" applyFont="1" applyFill="1" applyBorder="1" applyAlignment="1" applyProtection="1">
      <alignment horizontal="right" wrapText="1"/>
    </xf>
    <xf numFmtId="43" fontId="3" fillId="0" borderId="2" xfId="1" applyFont="1" applyFill="1" applyBorder="1" applyAlignment="1">
      <alignment horizontal="right" wrapText="1"/>
    </xf>
    <xf numFmtId="0" fontId="3" fillId="0" borderId="2" xfId="1" applyNumberFormat="1" applyFont="1" applyFill="1" applyBorder="1" applyAlignment="1">
      <alignment horizontal="right" wrapText="1"/>
    </xf>
    <xf numFmtId="0" fontId="3" fillId="0" borderId="2" xfId="2" applyFont="1" applyFill="1" applyBorder="1" applyAlignment="1">
      <alignment horizontal="left" vertical="top" wrapText="1"/>
    </xf>
    <xf numFmtId="0" fontId="4" fillId="0" borderId="2" xfId="2" applyFont="1" applyFill="1" applyBorder="1" applyAlignment="1">
      <alignment vertical="top" wrapText="1"/>
    </xf>
    <xf numFmtId="0" fontId="3" fillId="0" borderId="2" xfId="2" applyFont="1" applyFill="1" applyBorder="1" applyAlignment="1">
      <alignment vertical="top" wrapText="1"/>
    </xf>
    <xf numFmtId="0" fontId="4" fillId="0" borderId="2" xfId="2" applyFont="1" applyFill="1" applyBorder="1"/>
    <xf numFmtId="0" fontId="3" fillId="0" borderId="0" xfId="2" applyFont="1" applyFill="1" applyAlignment="1" applyProtection="1">
      <alignment horizontal="left" wrapText="1"/>
    </xf>
    <xf numFmtId="165" fontId="3" fillId="0" borderId="0" xfId="2" applyNumberFormat="1" applyFont="1" applyFill="1" applyBorder="1" applyAlignment="1">
      <alignment horizontal="right" vertical="top" wrapText="1"/>
    </xf>
    <xf numFmtId="0" fontId="3" fillId="0" borderId="0" xfId="3" applyFont="1" applyFill="1" applyBorder="1" applyAlignment="1">
      <alignment horizontal="right" vertical="top" wrapText="1"/>
    </xf>
    <xf numFmtId="0" fontId="3" fillId="0" borderId="0" xfId="2" applyFont="1" applyFill="1" applyAlignment="1">
      <alignment wrapText="1"/>
    </xf>
    <xf numFmtId="43" fontId="3" fillId="0" borderId="0" xfId="1" applyFont="1" applyFill="1" applyAlignment="1">
      <alignment horizontal="right" wrapText="1"/>
    </xf>
    <xf numFmtId="0" fontId="3" fillId="0" borderId="0" xfId="1" applyNumberFormat="1" applyFont="1" applyFill="1" applyBorder="1" applyAlignment="1" applyProtection="1">
      <alignment horizontal="right" wrapText="1"/>
    </xf>
    <xf numFmtId="43" fontId="3" fillId="0" borderId="0" xfId="1" applyFont="1" applyFill="1"/>
    <xf numFmtId="0" fontId="4" fillId="0" borderId="0" xfId="2" applyFont="1" applyFill="1" applyAlignment="1" applyProtection="1">
      <alignment horizontal="left" wrapText="1"/>
    </xf>
    <xf numFmtId="49" fontId="4" fillId="0" borderId="0" xfId="2" applyNumberFormat="1" applyFont="1" applyFill="1" applyAlignment="1">
      <alignment horizontal="right" vertical="top" wrapText="1"/>
    </xf>
    <xf numFmtId="0" fontId="4" fillId="0" borderId="0" xfId="2" applyFont="1" applyFill="1" applyBorder="1" applyAlignment="1">
      <alignment vertical="top" wrapText="1"/>
    </xf>
    <xf numFmtId="0" fontId="3" fillId="0" borderId="1" xfId="1" applyNumberFormat="1" applyFont="1" applyFill="1" applyBorder="1" applyAlignment="1">
      <alignment horizontal="right" wrapText="1"/>
    </xf>
    <xf numFmtId="0" fontId="3" fillId="0" borderId="0" xfId="1" applyNumberFormat="1" applyFont="1" applyFill="1" applyBorder="1" applyAlignment="1">
      <alignment horizontal="right" wrapText="1"/>
    </xf>
    <xf numFmtId="0" fontId="3" fillId="0" borderId="0" xfId="2" applyNumberFormat="1" applyFont="1" applyFill="1" applyAlignment="1">
      <alignment horizontal="right"/>
    </xf>
    <xf numFmtId="43" fontId="3" fillId="0" borderId="1" xfId="1" applyFont="1" applyFill="1" applyBorder="1" applyAlignment="1">
      <alignment horizontal="right" wrapText="1"/>
    </xf>
    <xf numFmtId="0" fontId="4" fillId="0" borderId="3" xfId="2" applyFont="1" applyFill="1" applyBorder="1" applyAlignment="1">
      <alignment vertical="top" wrapText="1"/>
    </xf>
    <xf numFmtId="43" fontId="3" fillId="0" borderId="3" xfId="1" applyFont="1" applyFill="1" applyBorder="1" applyAlignment="1">
      <alignment horizontal="right" wrapText="1"/>
    </xf>
    <xf numFmtId="0" fontId="3" fillId="0" borderId="3" xfId="1" applyNumberFormat="1" applyFont="1" applyFill="1" applyBorder="1" applyAlignment="1">
      <alignment horizontal="right" wrapText="1"/>
    </xf>
    <xf numFmtId="0" fontId="3" fillId="0" borderId="3" xfId="2" applyFont="1" applyFill="1" applyBorder="1" applyAlignment="1">
      <alignment horizontal="left" vertical="top" wrapText="1"/>
    </xf>
    <xf numFmtId="0" fontId="3" fillId="0" borderId="0" xfId="2" applyFont="1" applyFill="1" applyBorder="1" applyAlignment="1">
      <alignment horizontal="right" vertical="top" wrapText="1"/>
    </xf>
    <xf numFmtId="0" fontId="3" fillId="0" borderId="0" xfId="2" applyFont="1" applyFill="1" applyAlignment="1">
      <alignment horizontal="right" vertical="top" wrapText="1"/>
    </xf>
    <xf numFmtId="0" fontId="3" fillId="0" borderId="0" xfId="1" applyNumberFormat="1" applyFont="1" applyFill="1" applyAlignment="1">
      <alignment horizontal="right" wrapText="1"/>
    </xf>
    <xf numFmtId="0" fontId="3" fillId="0" borderId="0" xfId="2" applyFont="1" applyFill="1" applyBorder="1" applyAlignment="1">
      <alignment vertical="center" wrapText="1"/>
    </xf>
    <xf numFmtId="49" fontId="3" fillId="0" borderId="0" xfId="2" applyNumberFormat="1" applyFont="1" applyFill="1" applyAlignment="1">
      <alignment horizontal="right" vertical="top" wrapText="1"/>
    </xf>
    <xf numFmtId="0" fontId="3" fillId="0" borderId="0" xfId="2" applyFont="1" applyFill="1" applyAlignment="1" applyProtection="1">
      <alignment horizontal="left" vertical="center" wrapText="1"/>
    </xf>
    <xf numFmtId="43" fontId="3" fillId="0" borderId="0" xfId="1" applyFont="1" applyFill="1" applyAlignment="1" applyProtection="1">
      <alignment horizontal="right" wrapText="1"/>
    </xf>
    <xf numFmtId="165" fontId="3" fillId="0" borderId="0" xfId="2" applyNumberFormat="1" applyFont="1" applyFill="1" applyAlignment="1">
      <alignment horizontal="right" vertical="top" wrapText="1"/>
    </xf>
    <xf numFmtId="165" fontId="3" fillId="0" borderId="0" xfId="3" applyNumberFormat="1" applyFont="1" applyFill="1" applyBorder="1" applyAlignment="1">
      <alignment horizontal="right" vertical="top" wrapText="1"/>
    </xf>
    <xf numFmtId="0" fontId="3" fillId="0" borderId="0" xfId="3" applyFont="1" applyFill="1" applyBorder="1" applyAlignment="1" applyProtection="1">
      <alignment horizontal="left" vertical="top" wrapText="1"/>
    </xf>
    <xf numFmtId="0" fontId="3" fillId="0" borderId="0" xfId="5" applyNumberFormat="1" applyFont="1" applyFill="1" applyBorder="1" applyAlignment="1" applyProtection="1">
      <alignment horizontal="left" vertical="top" wrapText="1"/>
    </xf>
    <xf numFmtId="0" fontId="3" fillId="0" borderId="0" xfId="5" applyNumberFormat="1" applyFont="1" applyFill="1" applyBorder="1" applyAlignment="1" applyProtection="1">
      <alignment horizontal="right" vertical="top" wrapText="1"/>
    </xf>
    <xf numFmtId="0" fontId="3" fillId="0" borderId="2" xfId="1" applyNumberFormat="1" applyFont="1" applyFill="1" applyBorder="1" applyAlignment="1" applyProtection="1">
      <alignment horizontal="right" wrapText="1"/>
    </xf>
    <xf numFmtId="0" fontId="3" fillId="0" borderId="0" xfId="2" applyFont="1" applyFill="1" applyAlignment="1">
      <alignment vertical="top"/>
    </xf>
    <xf numFmtId="0" fontId="3" fillId="0" borderId="1" xfId="1" applyNumberFormat="1" applyFont="1" applyFill="1" applyBorder="1" applyAlignment="1" applyProtection="1">
      <alignment horizontal="right" wrapText="1"/>
    </xf>
    <xf numFmtId="43" fontId="3" fillId="0" borderId="1" xfId="1" applyFont="1" applyFill="1" applyBorder="1" applyAlignment="1" applyProtection="1">
      <alignment horizontal="right" wrapText="1"/>
    </xf>
    <xf numFmtId="0" fontId="3" fillId="0" borderId="0" xfId="5" applyNumberFormat="1" applyFont="1" applyFill="1" applyAlignment="1" applyProtection="1">
      <alignment horizontal="right"/>
    </xf>
    <xf numFmtId="0" fontId="3" fillId="0" borderId="0" xfId="2" applyNumberFormat="1" applyFont="1" applyFill="1" applyBorder="1" applyAlignment="1" applyProtection="1">
      <alignment horizontal="right" vertical="top" wrapText="1"/>
    </xf>
    <xf numFmtId="0" fontId="4" fillId="0" borderId="0" xfId="2" applyNumberFormat="1" applyFont="1" applyFill="1" applyBorder="1" applyAlignment="1">
      <alignment horizontal="center" vertical="top"/>
    </xf>
    <xf numFmtId="0" fontId="3" fillId="0" borderId="1" xfId="2" applyFont="1" applyFill="1" applyBorder="1" applyAlignment="1">
      <alignment horizontal="left" vertical="top" wrapText="1"/>
    </xf>
    <xf numFmtId="0" fontId="3" fillId="0" borderId="1" xfId="2" applyFont="1" applyFill="1" applyBorder="1"/>
    <xf numFmtId="43" fontId="3" fillId="0" borderId="3" xfId="1" applyFont="1" applyFill="1" applyBorder="1" applyAlignment="1" applyProtection="1">
      <alignment horizontal="right" wrapText="1"/>
    </xf>
    <xf numFmtId="0" fontId="3" fillId="0" borderId="3" xfId="1" applyNumberFormat="1" applyFont="1" applyFill="1" applyBorder="1" applyAlignment="1" applyProtection="1">
      <alignment horizontal="right" wrapText="1"/>
    </xf>
    <xf numFmtId="167" fontId="3" fillId="0" borderId="0" xfId="7" applyNumberFormat="1" applyFont="1" applyFill="1" applyAlignment="1" applyProtection="1">
      <alignment horizontal="left" vertical="top" wrapText="1"/>
    </xf>
    <xf numFmtId="0" fontId="3" fillId="0" borderId="0" xfId="3" applyFont="1" applyFill="1" applyAlignment="1">
      <alignment horizontal="center" vertical="center" wrapText="1"/>
    </xf>
    <xf numFmtId="0" fontId="3" fillId="0" borderId="0" xfId="3" applyFont="1" applyFill="1" applyAlignment="1">
      <alignment vertical="center" wrapText="1"/>
    </xf>
    <xf numFmtId="0" fontId="3" fillId="0" borderId="0" xfId="3" applyFont="1" applyFill="1" applyAlignment="1" applyProtection="1">
      <alignment horizontal="left" vertical="center" wrapText="1"/>
    </xf>
    <xf numFmtId="0" fontId="3" fillId="0" borderId="0" xfId="3" applyFont="1" applyFill="1" applyAlignment="1">
      <alignment horizontal="right" vertical="center" wrapText="1"/>
    </xf>
    <xf numFmtId="0" fontId="4" fillId="0" borderId="0" xfId="2" applyNumberFormat="1" applyFont="1" applyFill="1" applyBorder="1" applyAlignment="1" applyProtection="1">
      <alignment horizontal="right"/>
    </xf>
    <xf numFmtId="0" fontId="4" fillId="0" borderId="0" xfId="2" applyNumberFormat="1" applyFont="1" applyFill="1" applyAlignment="1">
      <alignment horizontal="center"/>
    </xf>
    <xf numFmtId="0" fontId="4" fillId="0" borderId="0" xfId="2" applyFont="1" applyFill="1" applyAlignment="1">
      <alignment horizontal="center"/>
    </xf>
    <xf numFmtId="0" fontId="3" fillId="0" borderId="0" xfId="5" applyFont="1" applyFill="1" applyBorder="1" applyAlignment="1" applyProtection="1">
      <alignment horizontal="left" vertical="top" wrapText="1"/>
    </xf>
    <xf numFmtId="0" fontId="3" fillId="0" borderId="0" xfId="4" applyFont="1" applyFill="1" applyBorder="1" applyAlignment="1" applyProtection="1"/>
    <xf numFmtId="0" fontId="1" fillId="0" borderId="0" xfId="0" applyFont="1" applyFill="1" applyAlignment="1"/>
    <xf numFmtId="0" fontId="3" fillId="0" borderId="0" xfId="4" applyNumberFormat="1" applyFont="1" applyFill="1" applyBorder="1" applyAlignment="1" applyProtection="1">
      <alignment horizontal="right" vertical="center"/>
    </xf>
    <xf numFmtId="0" fontId="3" fillId="0" borderId="0" xfId="5" applyFont="1" applyFill="1" applyBorder="1" applyProtection="1"/>
    <xf numFmtId="0" fontId="3" fillId="0" borderId="0" xfId="2" applyNumberFormat="1" applyFont="1" applyFill="1" applyAlignment="1" applyProtection="1">
      <alignment horizontal="right" wrapText="1"/>
    </xf>
    <xf numFmtId="0" fontId="3" fillId="0" borderId="0" xfId="1" applyNumberFormat="1" applyFont="1" applyFill="1" applyAlignment="1" applyProtection="1">
      <alignment horizontal="right" wrapText="1"/>
    </xf>
    <xf numFmtId="0" fontId="3" fillId="0" borderId="0" xfId="2" applyNumberFormat="1" applyFont="1" applyFill="1" applyBorder="1" applyAlignment="1" applyProtection="1">
      <alignment horizontal="right" wrapText="1"/>
    </xf>
    <xf numFmtId="0" fontId="4" fillId="0" borderId="0" xfId="2" applyFont="1" applyFill="1" applyAlignment="1">
      <alignment horizontal="left" vertical="top" wrapText="1"/>
    </xf>
    <xf numFmtId="0" fontId="4" fillId="0" borderId="0" xfId="2" applyFont="1" applyFill="1"/>
    <xf numFmtId="0" fontId="4" fillId="0" borderId="0" xfId="0" applyNumberFormat="1" applyFont="1" applyFill="1" applyBorder="1" applyAlignment="1" applyProtection="1">
      <alignment horizontal="right"/>
    </xf>
    <xf numFmtId="0" fontId="4" fillId="0" borderId="0" xfId="2" applyNumberFormat="1" applyFont="1" applyFill="1"/>
    <xf numFmtId="0" fontId="4" fillId="0" borderId="0" xfId="2" applyFont="1" applyFill="1" applyAlignment="1">
      <alignment horizontal="right"/>
    </xf>
    <xf numFmtId="0" fontId="4" fillId="0" borderId="0" xfId="5" applyNumberFormat="1" applyFont="1" applyFill="1" applyAlignment="1" applyProtection="1">
      <alignment horizontal="right"/>
    </xf>
    <xf numFmtId="0" fontId="4" fillId="0" borderId="0" xfId="2" applyNumberFormat="1" applyFont="1" applyFill="1" applyAlignment="1">
      <alignment horizontal="right"/>
    </xf>
    <xf numFmtId="0" fontId="3" fillId="0" borderId="0" xfId="2" applyFont="1" applyFill="1" applyAlignment="1">
      <alignment horizontal="left" wrapText="1"/>
    </xf>
    <xf numFmtId="166" fontId="4" fillId="0" borderId="0" xfId="2" applyNumberFormat="1" applyFont="1" applyFill="1" applyAlignment="1">
      <alignment wrapText="1"/>
    </xf>
    <xf numFmtId="164" fontId="3" fillId="0" borderId="0" xfId="2" applyNumberFormat="1" applyFont="1" applyFill="1" applyAlignment="1">
      <alignment wrapText="1"/>
    </xf>
    <xf numFmtId="166" fontId="4" fillId="0" borderId="0" xfId="2" applyNumberFormat="1" applyFont="1" applyFill="1" applyBorder="1" applyAlignment="1">
      <alignment vertical="top" wrapText="1"/>
    </xf>
    <xf numFmtId="164" fontId="3" fillId="0" borderId="0" xfId="2" applyNumberFormat="1" applyFont="1" applyFill="1" applyBorder="1" applyAlignment="1">
      <alignment vertical="top" wrapText="1"/>
    </xf>
    <xf numFmtId="0" fontId="3" fillId="0" borderId="0" xfId="2" applyFont="1" applyFill="1" applyBorder="1" applyAlignment="1" applyProtection="1">
      <alignment horizontal="left" wrapText="1"/>
    </xf>
    <xf numFmtId="0" fontId="3" fillId="0" borderId="1" xfId="2" applyFont="1" applyFill="1" applyBorder="1" applyAlignment="1">
      <alignment vertical="top" wrapText="1"/>
    </xf>
    <xf numFmtId="0" fontId="3" fillId="0" borderId="1" xfId="3" applyFont="1" applyFill="1" applyBorder="1" applyAlignment="1" applyProtection="1">
      <alignment horizontal="left" vertical="center" wrapText="1"/>
    </xf>
    <xf numFmtId="0" fontId="3" fillId="0" borderId="1" xfId="5" applyNumberFormat="1" applyFont="1" applyFill="1" applyBorder="1" applyAlignment="1" applyProtection="1">
      <alignment horizontal="left" vertical="top" wrapText="1"/>
    </xf>
    <xf numFmtId="165" fontId="3" fillId="0" borderId="1" xfId="6" applyNumberFormat="1" applyFont="1" applyFill="1" applyBorder="1" applyAlignment="1" applyProtection="1">
      <alignment horizontal="right" vertical="top"/>
    </xf>
    <xf numFmtId="0" fontId="3" fillId="0" borderId="0" xfId="2" applyFont="1" applyFill="1" applyBorder="1" applyAlignment="1" applyProtection="1">
      <alignment horizontal="left" vertical="top" wrapText="1"/>
    </xf>
    <xf numFmtId="0" fontId="3" fillId="0" borderId="3" xfId="4" applyNumberFormat="1" applyFont="1" applyFill="1" applyBorder="1" applyAlignment="1" applyProtection="1">
      <alignment horizontal="right" vertical="top" wrapText="1"/>
    </xf>
    <xf numFmtId="0" fontId="5" fillId="0" borderId="0" xfId="1" applyNumberFormat="1" applyFont="1" applyFill="1" applyBorder="1" applyAlignment="1">
      <alignment horizontal="right" wrapText="1"/>
    </xf>
    <xf numFmtId="0" fontId="3" fillId="0" borderId="0" xfId="5" applyFont="1" applyFill="1" applyAlignment="1" applyProtection="1">
      <alignment horizontal="right" vertical="top"/>
    </xf>
    <xf numFmtId="0" fontId="3" fillId="0" borderId="3" xfId="4" applyNumberFormat="1" applyFont="1" applyFill="1" applyBorder="1" applyAlignment="1" applyProtection="1">
      <alignment horizontal="right" vertical="top" wrapText="1"/>
    </xf>
    <xf numFmtId="0" fontId="4" fillId="0" borderId="0" xfId="2" applyFont="1" applyFill="1" applyBorder="1" applyAlignment="1" applyProtection="1">
      <alignment horizontal="center" vertical="center"/>
    </xf>
    <xf numFmtId="0" fontId="3" fillId="0" borderId="0" xfId="2" applyFont="1" applyFill="1" applyBorder="1" applyAlignment="1" applyProtection="1">
      <alignment horizontal="left" vertical="top" wrapText="1"/>
    </xf>
  </cellXfs>
  <cellStyles count="8">
    <cellStyle name="Comma" xfId="1" builtinId="3"/>
    <cellStyle name="Normal" xfId="0" builtinId="0"/>
    <cellStyle name="Normal_BUDGET FOR  03-04" xfId="6"/>
    <cellStyle name="Normal_budget for 03-04" xfId="2"/>
    <cellStyle name="Normal_budget for 03-04 2" xfId="3"/>
    <cellStyle name="Normal_BUDGET-2000" xfId="4"/>
    <cellStyle name="Normal_budgetDocNIC02-03" xfId="5"/>
    <cellStyle name="Normal_DEMAND51" xfId="7"/>
  </cellStyles>
  <dxfs count="0"/>
  <tableStyles count="0" defaultTableStyle="TableStyleMedium9" defaultPivotStyle="PivotStyleLight16"/>
  <colors>
    <mruColors>
      <color rgb="FFFF0066"/>
      <color rgb="FFFFCCFF"/>
      <color rgb="FFFF00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syncVertical="1" syncRef="A1" transitionEvaluation="1" codeName="Sheet1">
    <tabColor rgb="FFC00000"/>
  </sheetPr>
  <dimension ref="A1:G163"/>
  <sheetViews>
    <sheetView tabSelected="1" view="pageBreakPreview" zoomScale="115" zoomScaleNormal="115" zoomScaleSheetLayoutView="115" workbookViewId="0">
      <selection activeCell="G14" sqref="G14:G15"/>
    </sheetView>
  </sheetViews>
  <sheetFormatPr defaultColWidth="8.85546875" defaultRowHeight="12.75"/>
  <cols>
    <col min="1" max="1" width="5.7109375" style="29" customWidth="1"/>
    <col min="2" max="2" width="9" style="30" customWidth="1"/>
    <col min="3" max="3" width="40.7109375" style="11" customWidth="1"/>
    <col min="4" max="4" width="10.7109375" style="19" customWidth="1"/>
    <col min="5" max="5" width="10.7109375" style="11" customWidth="1"/>
    <col min="6" max="6" width="10.7109375" style="19" customWidth="1"/>
    <col min="7" max="7" width="10.7109375" style="11" customWidth="1"/>
    <col min="8" max="16384" width="8.85546875" style="11"/>
  </cols>
  <sheetData>
    <row r="1" spans="1:7" ht="14.1" customHeight="1">
      <c r="A1" s="129" t="s">
        <v>30</v>
      </c>
      <c r="B1" s="129"/>
      <c r="C1" s="129"/>
      <c r="D1" s="129"/>
      <c r="E1" s="129"/>
      <c r="F1" s="129"/>
      <c r="G1" s="129"/>
    </row>
    <row r="2" spans="1:7" ht="14.1" customHeight="1">
      <c r="A2" s="129" t="s">
        <v>31</v>
      </c>
      <c r="B2" s="129"/>
      <c r="C2" s="129"/>
      <c r="D2" s="129"/>
      <c r="E2" s="129"/>
      <c r="F2" s="129"/>
      <c r="G2" s="129"/>
    </row>
    <row r="3" spans="1:7">
      <c r="A3" s="13"/>
      <c r="B3" s="14"/>
      <c r="C3" s="15"/>
      <c r="D3" s="16"/>
      <c r="F3" s="15"/>
      <c r="G3" s="16"/>
    </row>
    <row r="4" spans="1:7" ht="14.1" customHeight="1">
      <c r="A4" s="13"/>
      <c r="B4" s="14"/>
      <c r="C4" s="17" t="s">
        <v>14</v>
      </c>
      <c r="D4" s="18">
        <v>2852</v>
      </c>
      <c r="E4" s="20" t="s">
        <v>0</v>
      </c>
      <c r="F4" s="22"/>
      <c r="G4" s="21"/>
    </row>
    <row r="5" spans="1:7" ht="28.5" customHeight="1">
      <c r="A5" s="13"/>
      <c r="B5" s="14"/>
      <c r="C5" s="85" t="s">
        <v>96</v>
      </c>
      <c r="D5" s="86">
        <v>4859</v>
      </c>
      <c r="E5" s="130" t="s">
        <v>80</v>
      </c>
      <c r="F5" s="130"/>
      <c r="G5" s="130"/>
    </row>
    <row r="6" spans="1:7">
      <c r="A6" s="13"/>
      <c r="B6" s="14"/>
      <c r="C6" s="18"/>
      <c r="E6" s="20"/>
      <c r="F6" s="22"/>
      <c r="G6" s="21"/>
    </row>
    <row r="7" spans="1:7" s="81" customFormat="1" ht="15" customHeight="1">
      <c r="A7" s="130" t="s">
        <v>97</v>
      </c>
      <c r="B7" s="130"/>
      <c r="C7" s="130"/>
      <c r="D7" s="130"/>
      <c r="E7" s="130"/>
      <c r="F7" s="130"/>
      <c r="G7" s="130"/>
    </row>
    <row r="8" spans="1:7">
      <c r="A8" s="20"/>
      <c r="B8" s="20"/>
      <c r="C8" s="23"/>
      <c r="E8" s="20"/>
      <c r="F8" s="23"/>
    </row>
    <row r="9" spans="1:7" ht="14.1" customHeight="1">
      <c r="A9" s="13"/>
      <c r="B9" s="14"/>
      <c r="C9" s="24"/>
      <c r="D9" s="24" t="s">
        <v>17</v>
      </c>
      <c r="E9" s="24" t="s">
        <v>18</v>
      </c>
      <c r="F9" s="24" t="s">
        <v>1</v>
      </c>
      <c r="G9" s="25"/>
    </row>
    <row r="10" spans="1:7" ht="14.1" customHeight="1">
      <c r="A10" s="13"/>
      <c r="B10" s="14"/>
      <c r="C10" s="96" t="s">
        <v>2</v>
      </c>
      <c r="D10" s="97">
        <f>G111</f>
        <v>248979</v>
      </c>
      <c r="E10" s="26">
        <f>G134</f>
        <v>110741</v>
      </c>
      <c r="F10" s="98">
        <f>SUM(D10:E10)</f>
        <v>359720</v>
      </c>
      <c r="G10" s="25"/>
    </row>
    <row r="11" spans="1:7" ht="14.1" customHeight="1">
      <c r="A11" s="13"/>
      <c r="B11" s="14"/>
      <c r="C11" s="28"/>
      <c r="D11" s="15"/>
      <c r="E11" s="27"/>
      <c r="F11" s="26"/>
      <c r="G11" s="25"/>
    </row>
    <row r="12" spans="1:7" ht="14.1" customHeight="1">
      <c r="A12" s="20" t="s">
        <v>13</v>
      </c>
      <c r="B12" s="14"/>
      <c r="D12" s="25"/>
      <c r="E12" s="25"/>
      <c r="F12" s="25"/>
      <c r="G12" s="25"/>
    </row>
    <row r="13" spans="1:7" ht="12.75" customHeight="1">
      <c r="C13" s="31"/>
      <c r="D13" s="32"/>
      <c r="E13" s="32"/>
      <c r="F13" s="32"/>
      <c r="G13" s="33" t="s">
        <v>19</v>
      </c>
    </row>
    <row r="14" spans="1:7" s="4" customFormat="1" ht="25.5">
      <c r="A14" s="1"/>
      <c r="B14" s="2"/>
      <c r="C14" s="3"/>
      <c r="D14" s="10" t="s">
        <v>32</v>
      </c>
      <c r="E14" s="125" t="s">
        <v>33</v>
      </c>
      <c r="F14" s="125" t="s">
        <v>34</v>
      </c>
      <c r="G14" s="128" t="s">
        <v>117</v>
      </c>
    </row>
    <row r="15" spans="1:7" s="103" customFormat="1">
      <c r="A15" s="99"/>
      <c r="B15" s="100" t="s">
        <v>3</v>
      </c>
      <c r="C15" s="101"/>
      <c r="D15" s="102" t="s">
        <v>42</v>
      </c>
      <c r="E15" s="102" t="s">
        <v>45</v>
      </c>
      <c r="F15" s="102" t="s">
        <v>45</v>
      </c>
      <c r="G15" s="127" t="s">
        <v>118</v>
      </c>
    </row>
    <row r="16" spans="1:7" s="4" customFormat="1" ht="10.15" customHeight="1">
      <c r="A16" s="5"/>
      <c r="B16" s="6"/>
      <c r="C16" s="7"/>
      <c r="D16" s="8"/>
      <c r="E16" s="8"/>
      <c r="F16" s="8"/>
      <c r="G16" s="9"/>
    </row>
    <row r="17" spans="1:7" ht="14.45" customHeight="1">
      <c r="C17" s="34" t="s">
        <v>4</v>
      </c>
      <c r="D17" s="17"/>
      <c r="E17" s="17"/>
      <c r="F17" s="17"/>
      <c r="G17" s="17"/>
    </row>
    <row r="18" spans="1:7" ht="14.45" customHeight="1">
      <c r="A18" s="29" t="s">
        <v>5</v>
      </c>
      <c r="B18" s="35">
        <v>2852</v>
      </c>
      <c r="C18" s="34" t="s">
        <v>0</v>
      </c>
      <c r="E18" s="19"/>
      <c r="G18" s="19"/>
    </row>
    <row r="19" spans="1:7" ht="14.45" customHeight="1">
      <c r="B19" s="36">
        <v>7</v>
      </c>
      <c r="C19" s="50" t="s">
        <v>100</v>
      </c>
      <c r="E19" s="19"/>
      <c r="G19" s="19"/>
    </row>
    <row r="20" spans="1:7" ht="14.45" customHeight="1">
      <c r="B20" s="38">
        <v>7.1020000000000003</v>
      </c>
      <c r="C20" s="50" t="s">
        <v>46</v>
      </c>
      <c r="E20" s="19"/>
      <c r="G20" s="19"/>
    </row>
    <row r="21" spans="1:7" ht="14.45" customHeight="1">
      <c r="B21" s="30">
        <v>50</v>
      </c>
      <c r="C21" s="37" t="s">
        <v>40</v>
      </c>
      <c r="D21" s="41"/>
      <c r="E21" s="41"/>
      <c r="F21" s="41"/>
      <c r="G21" s="41"/>
    </row>
    <row r="22" spans="1:7" ht="14.45" customHeight="1">
      <c r="B22" s="30">
        <v>60</v>
      </c>
      <c r="C22" s="37" t="s">
        <v>89</v>
      </c>
      <c r="D22" s="41"/>
      <c r="E22" s="41"/>
      <c r="F22" s="41"/>
      <c r="G22" s="41"/>
    </row>
    <row r="23" spans="1:7" ht="14.45" customHeight="1">
      <c r="B23" s="69" t="s">
        <v>90</v>
      </c>
      <c r="C23" s="37" t="s">
        <v>73</v>
      </c>
      <c r="D23" s="41">
        <v>0</v>
      </c>
      <c r="E23" s="61">
        <v>2100</v>
      </c>
      <c r="F23" s="61">
        <v>2100</v>
      </c>
      <c r="G23" s="54">
        <v>0</v>
      </c>
    </row>
    <row r="24" spans="1:7" ht="14.45" customHeight="1">
      <c r="A24" s="29" t="s">
        <v>1</v>
      </c>
      <c r="B24" s="30">
        <v>60</v>
      </c>
      <c r="C24" s="37" t="s">
        <v>89</v>
      </c>
      <c r="D24" s="44">
        <f t="shared" ref="D24:F24" si="0">D23</f>
        <v>0</v>
      </c>
      <c r="E24" s="45">
        <f t="shared" si="0"/>
        <v>2100</v>
      </c>
      <c r="F24" s="45">
        <f t="shared" si="0"/>
        <v>2100</v>
      </c>
      <c r="G24" s="44">
        <v>0</v>
      </c>
    </row>
    <row r="25" spans="1:7" ht="14.45" customHeight="1">
      <c r="C25" s="37"/>
      <c r="D25" s="65"/>
      <c r="E25" s="65"/>
      <c r="F25" s="65"/>
      <c r="G25" s="66"/>
    </row>
    <row r="26" spans="1:7" ht="14.45" customHeight="1">
      <c r="A26" s="92"/>
      <c r="B26" s="93">
        <v>61</v>
      </c>
      <c r="C26" s="94" t="s">
        <v>98</v>
      </c>
      <c r="D26" s="41"/>
      <c r="E26" s="41"/>
      <c r="F26" s="41"/>
      <c r="G26" s="61"/>
    </row>
    <row r="27" spans="1:7" ht="14.45" customHeight="1">
      <c r="A27" s="92"/>
      <c r="B27" s="95" t="s">
        <v>99</v>
      </c>
      <c r="C27" s="94" t="s">
        <v>73</v>
      </c>
      <c r="D27" s="41">
        <v>0</v>
      </c>
      <c r="E27" s="41">
        <v>0</v>
      </c>
      <c r="F27" s="61">
        <v>15269</v>
      </c>
      <c r="G27" s="70">
        <v>15719</v>
      </c>
    </row>
    <row r="28" spans="1:7" ht="14.45" customHeight="1">
      <c r="A28" s="92" t="s">
        <v>1</v>
      </c>
      <c r="B28" s="93">
        <v>61</v>
      </c>
      <c r="C28" s="94" t="s">
        <v>98</v>
      </c>
      <c r="D28" s="44">
        <f t="shared" ref="D28:E28" si="1">D27</f>
        <v>0</v>
      </c>
      <c r="E28" s="44">
        <f t="shared" si="1"/>
        <v>0</v>
      </c>
      <c r="F28" s="45">
        <f>F27</f>
        <v>15269</v>
      </c>
      <c r="G28" s="45">
        <v>15719</v>
      </c>
    </row>
    <row r="29" spans="1:7" ht="14.45" customHeight="1">
      <c r="A29" s="29" t="s">
        <v>1</v>
      </c>
      <c r="B29" s="30">
        <v>50</v>
      </c>
      <c r="C29" s="37" t="s">
        <v>40</v>
      </c>
      <c r="D29" s="44">
        <f t="shared" ref="D29:E29" si="2">D24+D28</f>
        <v>0</v>
      </c>
      <c r="E29" s="45">
        <f t="shared" si="2"/>
        <v>2100</v>
      </c>
      <c r="F29" s="45">
        <f>F24+F28</f>
        <v>17369</v>
      </c>
      <c r="G29" s="45">
        <v>15719</v>
      </c>
    </row>
    <row r="30" spans="1:7" ht="14.45" customHeight="1">
      <c r="C30" s="37"/>
      <c r="D30" s="41"/>
      <c r="E30" s="41"/>
      <c r="F30" s="41"/>
      <c r="G30" s="41"/>
    </row>
    <row r="31" spans="1:7" ht="14.45" customHeight="1">
      <c r="B31" s="30">
        <v>51</v>
      </c>
      <c r="C31" s="37" t="s">
        <v>91</v>
      </c>
      <c r="D31" s="41"/>
      <c r="E31" s="41"/>
      <c r="F31" s="41"/>
      <c r="G31" s="41"/>
    </row>
    <row r="32" spans="1:7" ht="14.45" customHeight="1">
      <c r="B32" s="69" t="s">
        <v>92</v>
      </c>
      <c r="C32" s="37" t="s">
        <v>73</v>
      </c>
      <c r="D32" s="41">
        <v>0</v>
      </c>
      <c r="E32" s="61">
        <v>8000</v>
      </c>
      <c r="F32" s="61">
        <v>8000</v>
      </c>
      <c r="G32" s="70">
        <v>16000</v>
      </c>
    </row>
    <row r="33" spans="1:7" ht="14.45" customHeight="1">
      <c r="A33" s="29" t="s">
        <v>1</v>
      </c>
      <c r="B33" s="30">
        <v>51</v>
      </c>
      <c r="C33" s="37" t="s">
        <v>91</v>
      </c>
      <c r="D33" s="44">
        <f t="shared" ref="D33:F33" si="3">D32</f>
        <v>0</v>
      </c>
      <c r="E33" s="45">
        <f t="shared" si="3"/>
        <v>8000</v>
      </c>
      <c r="F33" s="45">
        <f t="shared" si="3"/>
        <v>8000</v>
      </c>
      <c r="G33" s="45">
        <v>16000</v>
      </c>
    </row>
    <row r="34" spans="1:7" ht="14.45" customHeight="1">
      <c r="C34" s="37"/>
      <c r="D34" s="41"/>
      <c r="E34" s="41"/>
      <c r="F34" s="41"/>
      <c r="G34" s="41"/>
    </row>
    <row r="35" spans="1:7" ht="14.45" customHeight="1">
      <c r="B35" s="30">
        <v>52</v>
      </c>
      <c r="C35" s="37" t="s">
        <v>74</v>
      </c>
      <c r="D35" s="41"/>
      <c r="E35" s="41"/>
      <c r="F35" s="41"/>
      <c r="G35" s="41"/>
    </row>
    <row r="36" spans="1:7" ht="14.45" customHeight="1">
      <c r="B36" s="69" t="s">
        <v>93</v>
      </c>
      <c r="C36" s="37" t="s">
        <v>73</v>
      </c>
      <c r="D36" s="41">
        <v>0</v>
      </c>
      <c r="E36" s="61">
        <v>4000</v>
      </c>
      <c r="F36" s="61">
        <v>4000</v>
      </c>
      <c r="G36" s="70">
        <v>5000</v>
      </c>
    </row>
    <row r="37" spans="1:7" ht="14.45" customHeight="1">
      <c r="A37" s="13" t="s">
        <v>1</v>
      </c>
      <c r="B37" s="14">
        <v>52</v>
      </c>
      <c r="C37" s="124" t="s">
        <v>74</v>
      </c>
      <c r="D37" s="44">
        <f t="shared" ref="D37:F37" si="4">D36</f>
        <v>0</v>
      </c>
      <c r="E37" s="45">
        <f t="shared" si="4"/>
        <v>4000</v>
      </c>
      <c r="F37" s="45">
        <f t="shared" si="4"/>
        <v>4000</v>
      </c>
      <c r="G37" s="45">
        <v>5000</v>
      </c>
    </row>
    <row r="38" spans="1:7" ht="14.45" customHeight="1">
      <c r="A38" s="13"/>
      <c r="B38" s="14"/>
      <c r="C38" s="124"/>
      <c r="D38" s="41"/>
      <c r="E38" s="41"/>
      <c r="F38" s="41"/>
      <c r="G38" s="41"/>
    </row>
    <row r="39" spans="1:7" s="28" customFormat="1" ht="14.45" customHeight="1">
      <c r="A39" s="13"/>
      <c r="B39" s="14">
        <v>53</v>
      </c>
      <c r="C39" s="42" t="s">
        <v>39</v>
      </c>
      <c r="D39" s="41"/>
      <c r="E39" s="41"/>
      <c r="F39" s="41"/>
      <c r="G39" s="41"/>
    </row>
    <row r="40" spans="1:7" ht="14.45" customHeight="1">
      <c r="B40" s="69" t="s">
        <v>94</v>
      </c>
      <c r="C40" s="37" t="s">
        <v>73</v>
      </c>
      <c r="D40" s="41">
        <v>0</v>
      </c>
      <c r="E40" s="61">
        <v>1000</v>
      </c>
      <c r="F40" s="61">
        <v>1000</v>
      </c>
      <c r="G40" s="54">
        <v>0</v>
      </c>
    </row>
    <row r="41" spans="1:7" ht="14.45" customHeight="1">
      <c r="A41" s="29" t="s">
        <v>1</v>
      </c>
      <c r="B41" s="30">
        <v>53</v>
      </c>
      <c r="C41" s="42" t="s">
        <v>39</v>
      </c>
      <c r="D41" s="44">
        <f t="shared" ref="D41:F41" si="5">D40</f>
        <v>0</v>
      </c>
      <c r="E41" s="45">
        <f t="shared" si="5"/>
        <v>1000</v>
      </c>
      <c r="F41" s="45">
        <f t="shared" si="5"/>
        <v>1000</v>
      </c>
      <c r="G41" s="44">
        <v>0</v>
      </c>
    </row>
    <row r="42" spans="1:7">
      <c r="C42" s="37"/>
      <c r="D42" s="65"/>
      <c r="E42" s="65"/>
      <c r="F42" s="65"/>
      <c r="G42" s="65"/>
    </row>
    <row r="43" spans="1:7">
      <c r="B43" s="30">
        <v>54</v>
      </c>
      <c r="C43" s="42" t="s">
        <v>104</v>
      </c>
      <c r="D43" s="41"/>
      <c r="E43" s="41"/>
      <c r="F43" s="41"/>
      <c r="G43" s="41"/>
    </row>
    <row r="44" spans="1:7">
      <c r="B44" s="69" t="s">
        <v>95</v>
      </c>
      <c r="C44" s="37" t="s">
        <v>73</v>
      </c>
      <c r="D44" s="41">
        <v>0</v>
      </c>
      <c r="E44" s="61">
        <v>3500</v>
      </c>
      <c r="F44" s="61">
        <v>3500</v>
      </c>
      <c r="G44" s="54">
        <v>0</v>
      </c>
    </row>
    <row r="45" spans="1:7">
      <c r="A45" s="29" t="s">
        <v>1</v>
      </c>
      <c r="B45" s="30">
        <v>54</v>
      </c>
      <c r="C45" s="42" t="s">
        <v>104</v>
      </c>
      <c r="D45" s="44">
        <f t="shared" ref="D45:F45" si="6">D44</f>
        <v>0</v>
      </c>
      <c r="E45" s="45">
        <f t="shared" si="6"/>
        <v>3500</v>
      </c>
      <c r="F45" s="45">
        <f t="shared" si="6"/>
        <v>3500</v>
      </c>
      <c r="G45" s="44">
        <v>0</v>
      </c>
    </row>
    <row r="46" spans="1:7">
      <c r="C46" s="42"/>
      <c r="D46" s="65"/>
      <c r="E46" s="66"/>
      <c r="F46" s="66"/>
      <c r="G46" s="65"/>
    </row>
    <row r="47" spans="1:7">
      <c r="B47" s="30">
        <v>55</v>
      </c>
      <c r="C47" s="42" t="s">
        <v>105</v>
      </c>
      <c r="D47" s="41"/>
      <c r="E47" s="41"/>
      <c r="F47" s="41"/>
      <c r="G47" s="41"/>
    </row>
    <row r="48" spans="1:7">
      <c r="A48" s="13"/>
      <c r="B48" s="68" t="s">
        <v>106</v>
      </c>
      <c r="C48" s="124" t="s">
        <v>73</v>
      </c>
      <c r="D48" s="41">
        <v>0</v>
      </c>
      <c r="E48" s="41">
        <v>0</v>
      </c>
      <c r="F48" s="41">
        <v>0</v>
      </c>
      <c r="G48" s="70">
        <v>400</v>
      </c>
    </row>
    <row r="49" spans="1:7">
      <c r="A49" s="87" t="s">
        <v>1</v>
      </c>
      <c r="B49" s="120">
        <v>55</v>
      </c>
      <c r="C49" s="121" t="s">
        <v>105</v>
      </c>
      <c r="D49" s="44">
        <f t="shared" ref="D49:F49" si="7">D48</f>
        <v>0</v>
      </c>
      <c r="E49" s="44">
        <f t="shared" si="7"/>
        <v>0</v>
      </c>
      <c r="F49" s="44">
        <f t="shared" si="7"/>
        <v>0</v>
      </c>
      <c r="G49" s="45">
        <v>400</v>
      </c>
    </row>
    <row r="50" spans="1:7">
      <c r="C50" s="42"/>
      <c r="D50" s="41"/>
      <c r="E50" s="61"/>
      <c r="F50" s="61"/>
      <c r="G50" s="41"/>
    </row>
    <row r="51" spans="1:7" ht="25.5">
      <c r="B51" s="30">
        <v>56</v>
      </c>
      <c r="C51" s="42" t="s">
        <v>107</v>
      </c>
      <c r="D51" s="41"/>
      <c r="E51" s="41"/>
      <c r="F51" s="41"/>
      <c r="G51" s="41"/>
    </row>
    <row r="52" spans="1:7">
      <c r="B52" s="69" t="s">
        <v>108</v>
      </c>
      <c r="C52" s="37" t="s">
        <v>73</v>
      </c>
      <c r="D52" s="41">
        <v>0</v>
      </c>
      <c r="E52" s="41">
        <v>0</v>
      </c>
      <c r="F52" s="41">
        <v>0</v>
      </c>
      <c r="G52" s="70">
        <v>2900</v>
      </c>
    </row>
    <row r="53" spans="1:7" ht="25.5">
      <c r="A53" s="29" t="s">
        <v>1</v>
      </c>
      <c r="B53" s="30">
        <v>56</v>
      </c>
      <c r="C53" s="42" t="s">
        <v>107</v>
      </c>
      <c r="D53" s="44">
        <f t="shared" ref="D53:F53" si="8">D52</f>
        <v>0</v>
      </c>
      <c r="E53" s="44">
        <f t="shared" si="8"/>
        <v>0</v>
      </c>
      <c r="F53" s="44">
        <f t="shared" si="8"/>
        <v>0</v>
      </c>
      <c r="G53" s="45">
        <v>2900</v>
      </c>
    </row>
    <row r="54" spans="1:7">
      <c r="A54" s="29" t="s">
        <v>1</v>
      </c>
      <c r="B54" s="38">
        <v>7.1020000000000003</v>
      </c>
      <c r="C54" s="50" t="s">
        <v>46</v>
      </c>
      <c r="D54" s="44">
        <f>D29+D33+D37+D41+D45+D49+D53</f>
        <v>0</v>
      </c>
      <c r="E54" s="45">
        <f t="shared" ref="E54:F54" si="9">E29+E33+E37+E41+E45+E49+E53</f>
        <v>18600</v>
      </c>
      <c r="F54" s="45">
        <f t="shared" si="9"/>
        <v>33869</v>
      </c>
      <c r="G54" s="45">
        <v>40019</v>
      </c>
    </row>
    <row r="55" spans="1:7">
      <c r="B55" s="36"/>
      <c r="C55" s="50"/>
      <c r="E55" s="19"/>
      <c r="G55" s="19"/>
    </row>
    <row r="56" spans="1:7">
      <c r="B56" s="38">
        <v>7.1180000000000003</v>
      </c>
      <c r="C56" s="37" t="s">
        <v>47</v>
      </c>
      <c r="E56" s="19"/>
      <c r="G56" s="19"/>
    </row>
    <row r="57" spans="1:7">
      <c r="B57" s="30">
        <v>19</v>
      </c>
      <c r="C57" s="37" t="s">
        <v>7</v>
      </c>
      <c r="E57" s="19"/>
      <c r="G57" s="19"/>
    </row>
    <row r="58" spans="1:7">
      <c r="B58" s="30">
        <v>55</v>
      </c>
      <c r="C58" s="37" t="s">
        <v>20</v>
      </c>
      <c r="E58" s="19"/>
      <c r="G58" s="19"/>
    </row>
    <row r="59" spans="1:7">
      <c r="B59" s="69" t="s">
        <v>87</v>
      </c>
      <c r="C59" s="37" t="s">
        <v>88</v>
      </c>
      <c r="D59" s="54">
        <v>0</v>
      </c>
      <c r="E59" s="70">
        <v>20000</v>
      </c>
      <c r="F59" s="70">
        <v>20000</v>
      </c>
      <c r="G59" s="70">
        <v>7100</v>
      </c>
    </row>
    <row r="60" spans="1:7">
      <c r="B60" s="51" t="s">
        <v>70</v>
      </c>
      <c r="C60" s="71" t="s">
        <v>69</v>
      </c>
      <c r="D60" s="54">
        <v>0</v>
      </c>
      <c r="E60" s="70">
        <v>3335</v>
      </c>
      <c r="F60" s="70">
        <v>3335</v>
      </c>
      <c r="G60" s="70">
        <v>3335</v>
      </c>
    </row>
    <row r="61" spans="1:7">
      <c r="A61" s="29" t="s">
        <v>1</v>
      </c>
      <c r="B61" s="30">
        <v>55</v>
      </c>
      <c r="C61" s="71" t="s">
        <v>20</v>
      </c>
      <c r="D61" s="44">
        <f t="shared" ref="D61:F61" si="10">SUM(D59:D60)</f>
        <v>0</v>
      </c>
      <c r="E61" s="45">
        <f t="shared" si="10"/>
        <v>23335</v>
      </c>
      <c r="F61" s="45">
        <f t="shared" si="10"/>
        <v>23335</v>
      </c>
      <c r="G61" s="45">
        <v>10435</v>
      </c>
    </row>
    <row r="62" spans="1:7">
      <c r="A62" s="29" t="s">
        <v>1</v>
      </c>
      <c r="B62" s="36">
        <v>19</v>
      </c>
      <c r="C62" s="37" t="s">
        <v>7</v>
      </c>
      <c r="D62" s="65">
        <f t="shared" ref="D62:F63" si="11">D61</f>
        <v>0</v>
      </c>
      <c r="E62" s="66">
        <f t="shared" si="11"/>
        <v>23335</v>
      </c>
      <c r="F62" s="66">
        <f t="shared" si="11"/>
        <v>23335</v>
      </c>
      <c r="G62" s="66">
        <v>10435</v>
      </c>
    </row>
    <row r="63" spans="1:7" s="28" customFormat="1">
      <c r="A63" s="13" t="s">
        <v>1</v>
      </c>
      <c r="B63" s="117">
        <v>7.1180000000000003</v>
      </c>
      <c r="C63" s="124" t="s">
        <v>47</v>
      </c>
      <c r="D63" s="44">
        <f t="shared" si="11"/>
        <v>0</v>
      </c>
      <c r="E63" s="45">
        <f t="shared" si="11"/>
        <v>23335</v>
      </c>
      <c r="F63" s="45">
        <f t="shared" si="11"/>
        <v>23335</v>
      </c>
      <c r="G63" s="45">
        <v>10435</v>
      </c>
    </row>
    <row r="64" spans="1:7" s="28" customFormat="1">
      <c r="A64" s="13"/>
      <c r="B64" s="118"/>
      <c r="C64" s="119"/>
      <c r="D64" s="25"/>
      <c r="E64" s="25"/>
      <c r="F64" s="25"/>
      <c r="G64" s="25"/>
    </row>
    <row r="65" spans="1:7" ht="15" customHeight="1">
      <c r="B65" s="38">
        <v>7.8</v>
      </c>
      <c r="C65" s="34" t="s">
        <v>6</v>
      </c>
      <c r="E65" s="19"/>
      <c r="G65" s="19"/>
    </row>
    <row r="66" spans="1:7" ht="15" customHeight="1">
      <c r="B66" s="30">
        <v>19</v>
      </c>
      <c r="C66" s="37" t="s">
        <v>7</v>
      </c>
      <c r="E66" s="19"/>
      <c r="G66" s="19"/>
    </row>
    <row r="67" spans="1:7" ht="15" customHeight="1">
      <c r="B67" s="72" t="s">
        <v>8</v>
      </c>
      <c r="C67" s="73" t="s">
        <v>9</v>
      </c>
      <c r="D67" s="104">
        <v>33190</v>
      </c>
      <c r="E67" s="74">
        <v>0</v>
      </c>
      <c r="F67" s="74">
        <v>0</v>
      </c>
      <c r="G67" s="54">
        <v>0</v>
      </c>
    </row>
    <row r="68" spans="1:7" ht="15" customHeight="1">
      <c r="B68" s="72" t="s">
        <v>28</v>
      </c>
      <c r="C68" s="73" t="s">
        <v>29</v>
      </c>
      <c r="D68" s="105">
        <v>4557</v>
      </c>
      <c r="E68" s="74">
        <v>0</v>
      </c>
      <c r="F68" s="74">
        <v>0</v>
      </c>
      <c r="G68" s="54">
        <v>0</v>
      </c>
    </row>
    <row r="69" spans="1:7" ht="15" customHeight="1">
      <c r="B69" s="75" t="s">
        <v>10</v>
      </c>
      <c r="C69" s="73" t="s">
        <v>71</v>
      </c>
      <c r="D69" s="104">
        <v>362</v>
      </c>
      <c r="E69" s="74">
        <v>0</v>
      </c>
      <c r="F69" s="74">
        <v>0</v>
      </c>
      <c r="G69" s="54">
        <v>0</v>
      </c>
    </row>
    <row r="70" spans="1:7" ht="15" customHeight="1">
      <c r="A70" s="13"/>
      <c r="B70" s="51" t="s">
        <v>11</v>
      </c>
      <c r="C70" s="39" t="s">
        <v>12</v>
      </c>
      <c r="D70" s="106">
        <v>3023</v>
      </c>
      <c r="E70" s="40">
        <v>0</v>
      </c>
      <c r="F70" s="40">
        <v>0</v>
      </c>
      <c r="G70" s="41">
        <v>0</v>
      </c>
    </row>
    <row r="71" spans="1:7" ht="14.25" customHeight="1">
      <c r="A71" s="13"/>
      <c r="B71" s="51" t="s">
        <v>15</v>
      </c>
      <c r="C71" s="71" t="s">
        <v>16</v>
      </c>
      <c r="D71" s="55">
        <v>2000</v>
      </c>
      <c r="E71" s="40">
        <v>0</v>
      </c>
      <c r="F71" s="40">
        <v>0</v>
      </c>
      <c r="G71" s="41">
        <v>0</v>
      </c>
    </row>
    <row r="72" spans="1:7">
      <c r="A72" s="13"/>
      <c r="B72" s="51" t="s">
        <v>21</v>
      </c>
      <c r="C72" s="39" t="s">
        <v>20</v>
      </c>
      <c r="D72" s="55">
        <v>20794</v>
      </c>
      <c r="E72" s="40">
        <v>0</v>
      </c>
      <c r="F72" s="40">
        <v>0</v>
      </c>
      <c r="G72" s="41">
        <v>0</v>
      </c>
    </row>
    <row r="73" spans="1:7" s="28" customFormat="1">
      <c r="A73" s="13"/>
      <c r="B73" s="76" t="s">
        <v>22</v>
      </c>
      <c r="C73" s="42" t="s">
        <v>23</v>
      </c>
      <c r="D73" s="55">
        <v>1999</v>
      </c>
      <c r="E73" s="40">
        <v>0</v>
      </c>
      <c r="F73" s="40">
        <v>0</v>
      </c>
      <c r="G73" s="41">
        <v>0</v>
      </c>
    </row>
    <row r="74" spans="1:7" ht="27.6" customHeight="1">
      <c r="A74" s="13"/>
      <c r="B74" s="76" t="s">
        <v>24</v>
      </c>
      <c r="C74" s="77" t="s">
        <v>25</v>
      </c>
      <c r="D74" s="55">
        <v>987</v>
      </c>
      <c r="E74" s="40">
        <v>0</v>
      </c>
      <c r="F74" s="40">
        <v>0</v>
      </c>
      <c r="G74" s="41">
        <v>0</v>
      </c>
    </row>
    <row r="75" spans="1:7" ht="15" customHeight="1">
      <c r="A75" s="13"/>
      <c r="B75" s="52" t="s">
        <v>26</v>
      </c>
      <c r="C75" s="42" t="s">
        <v>27</v>
      </c>
      <c r="D75" s="55">
        <v>15000</v>
      </c>
      <c r="E75" s="40">
        <v>0</v>
      </c>
      <c r="F75" s="40">
        <v>0</v>
      </c>
      <c r="G75" s="41">
        <v>0</v>
      </c>
    </row>
    <row r="76" spans="1:7" ht="16.149999999999999" customHeight="1">
      <c r="A76" s="13"/>
      <c r="B76" s="52" t="s">
        <v>35</v>
      </c>
      <c r="C76" s="42" t="s">
        <v>36</v>
      </c>
      <c r="D76" s="55">
        <v>30536</v>
      </c>
      <c r="E76" s="40">
        <v>0</v>
      </c>
      <c r="F76" s="40">
        <v>0</v>
      </c>
      <c r="G76" s="41">
        <v>0</v>
      </c>
    </row>
    <row r="77" spans="1:7">
      <c r="A77" s="13"/>
      <c r="B77" s="52" t="s">
        <v>37</v>
      </c>
      <c r="C77" s="42" t="s">
        <v>40</v>
      </c>
      <c r="D77" s="55">
        <v>3000</v>
      </c>
      <c r="E77" s="40">
        <v>0</v>
      </c>
      <c r="F77" s="40">
        <v>0</v>
      </c>
      <c r="G77" s="41">
        <v>0</v>
      </c>
    </row>
    <row r="78" spans="1:7" ht="25.5">
      <c r="A78" s="13"/>
      <c r="B78" s="52" t="s">
        <v>38</v>
      </c>
      <c r="C78" s="42" t="s">
        <v>41</v>
      </c>
      <c r="D78" s="55">
        <v>3491</v>
      </c>
      <c r="E78" s="40">
        <v>0</v>
      </c>
      <c r="F78" s="40">
        <v>0</v>
      </c>
      <c r="G78" s="41">
        <v>0</v>
      </c>
    </row>
    <row r="79" spans="1:7">
      <c r="A79" s="13"/>
      <c r="B79" s="52" t="s">
        <v>43</v>
      </c>
      <c r="C79" s="77" t="s">
        <v>44</v>
      </c>
      <c r="D79" s="55">
        <v>3223</v>
      </c>
      <c r="E79" s="40">
        <v>0</v>
      </c>
      <c r="F79" s="40">
        <v>0</v>
      </c>
      <c r="G79" s="41">
        <v>0</v>
      </c>
    </row>
    <row r="80" spans="1:7">
      <c r="A80" s="13"/>
      <c r="B80" s="52" t="s">
        <v>77</v>
      </c>
      <c r="C80" s="77" t="s">
        <v>78</v>
      </c>
      <c r="D80" s="55">
        <v>1000</v>
      </c>
      <c r="E80" s="40">
        <v>0</v>
      </c>
      <c r="F80" s="40">
        <v>0</v>
      </c>
      <c r="G80" s="41">
        <v>0</v>
      </c>
    </row>
    <row r="81" spans="1:7" ht="15" customHeight="1">
      <c r="A81" s="13" t="s">
        <v>1</v>
      </c>
      <c r="B81" s="14">
        <v>19</v>
      </c>
      <c r="C81" s="124" t="s">
        <v>7</v>
      </c>
      <c r="D81" s="80">
        <f t="shared" ref="D81:F81" si="12">SUM(D67:D80)</f>
        <v>123162</v>
      </c>
      <c r="E81" s="43">
        <f t="shared" si="12"/>
        <v>0</v>
      </c>
      <c r="F81" s="43">
        <f t="shared" si="12"/>
        <v>0</v>
      </c>
      <c r="G81" s="43">
        <v>0</v>
      </c>
    </row>
    <row r="82" spans="1:7">
      <c r="A82" s="114" t="s">
        <v>1</v>
      </c>
      <c r="B82" s="115">
        <v>7.8</v>
      </c>
      <c r="C82" s="57" t="s">
        <v>6</v>
      </c>
      <c r="D82" s="80">
        <f t="shared" ref="D82:F82" si="13">D81</f>
        <v>123162</v>
      </c>
      <c r="E82" s="43">
        <f t="shared" si="13"/>
        <v>0</v>
      </c>
      <c r="F82" s="43">
        <f t="shared" si="13"/>
        <v>0</v>
      </c>
      <c r="G82" s="43">
        <v>0</v>
      </c>
    </row>
    <row r="83" spans="1:7">
      <c r="A83" s="114" t="s">
        <v>1</v>
      </c>
      <c r="B83" s="116">
        <v>7</v>
      </c>
      <c r="C83" s="50" t="s">
        <v>100</v>
      </c>
      <c r="D83" s="82">
        <f t="shared" ref="D83:F83" si="14">D82+D63+D54</f>
        <v>123162</v>
      </c>
      <c r="E83" s="82">
        <f t="shared" si="14"/>
        <v>41935</v>
      </c>
      <c r="F83" s="82">
        <f t="shared" si="14"/>
        <v>57204</v>
      </c>
      <c r="G83" s="82">
        <v>50454</v>
      </c>
    </row>
    <row r="84" spans="1:7" ht="15" customHeight="1">
      <c r="B84" s="36"/>
      <c r="C84" s="50"/>
      <c r="D84" s="55"/>
      <c r="E84" s="55"/>
      <c r="F84" s="55"/>
      <c r="G84" s="55"/>
    </row>
    <row r="85" spans="1:7" ht="15" customHeight="1">
      <c r="B85" s="116">
        <v>80</v>
      </c>
      <c r="C85" s="50" t="s">
        <v>48</v>
      </c>
      <c r="D85" s="55"/>
      <c r="E85" s="55"/>
      <c r="F85" s="55"/>
      <c r="G85" s="55"/>
    </row>
    <row r="86" spans="1:7">
      <c r="B86" s="58">
        <v>80.001000000000005</v>
      </c>
      <c r="C86" s="34" t="s">
        <v>49</v>
      </c>
      <c r="D86" s="55"/>
      <c r="E86" s="55"/>
      <c r="F86" s="55"/>
      <c r="G86" s="55"/>
    </row>
    <row r="87" spans="1:7" ht="15" customHeight="1">
      <c r="B87" s="14">
        <v>19</v>
      </c>
      <c r="C87" s="124" t="s">
        <v>7</v>
      </c>
      <c r="D87" s="55"/>
      <c r="E87" s="55"/>
      <c r="F87" s="55"/>
      <c r="G87" s="55"/>
    </row>
    <row r="88" spans="1:7" ht="15" customHeight="1">
      <c r="B88" s="72" t="s">
        <v>8</v>
      </c>
      <c r="C88" s="73" t="s">
        <v>9</v>
      </c>
      <c r="D88" s="74">
        <v>0</v>
      </c>
      <c r="E88" s="105">
        <v>39752</v>
      </c>
      <c r="F88" s="105">
        <v>39752</v>
      </c>
      <c r="G88" s="70">
        <v>22782</v>
      </c>
    </row>
    <row r="89" spans="1:7" ht="14.45" customHeight="1">
      <c r="B89" s="72" t="s">
        <v>28</v>
      </c>
      <c r="C89" s="73" t="s">
        <v>29</v>
      </c>
      <c r="D89" s="74">
        <v>0</v>
      </c>
      <c r="E89" s="105">
        <v>7393</v>
      </c>
      <c r="F89" s="105">
        <v>7393</v>
      </c>
      <c r="G89" s="70">
        <v>34561</v>
      </c>
    </row>
    <row r="90" spans="1:7" ht="14.45" customHeight="1">
      <c r="B90" s="72" t="s">
        <v>50</v>
      </c>
      <c r="C90" s="78" t="s">
        <v>54</v>
      </c>
      <c r="D90" s="74">
        <v>0</v>
      </c>
      <c r="E90" s="105">
        <v>1</v>
      </c>
      <c r="F90" s="105">
        <v>1</v>
      </c>
      <c r="G90" s="70">
        <v>1139</v>
      </c>
    </row>
    <row r="91" spans="1:7" ht="14.45" customHeight="1">
      <c r="B91" s="72" t="s">
        <v>51</v>
      </c>
      <c r="C91" s="78" t="s">
        <v>55</v>
      </c>
      <c r="D91" s="74">
        <v>0</v>
      </c>
      <c r="E91" s="105">
        <v>1</v>
      </c>
      <c r="F91" s="105">
        <v>1</v>
      </c>
      <c r="G91" s="70">
        <v>18784</v>
      </c>
    </row>
    <row r="92" spans="1:7">
      <c r="B92" s="72" t="s">
        <v>52</v>
      </c>
      <c r="C92" s="78" t="s">
        <v>56</v>
      </c>
      <c r="D92" s="74">
        <v>0</v>
      </c>
      <c r="E92" s="105">
        <v>1</v>
      </c>
      <c r="F92" s="105">
        <v>1</v>
      </c>
      <c r="G92" s="70">
        <v>1</v>
      </c>
    </row>
    <row r="93" spans="1:7" s="4" customFormat="1" ht="14.65" customHeight="1">
      <c r="A93" s="29"/>
      <c r="B93" s="72" t="s">
        <v>53</v>
      </c>
      <c r="C93" s="78" t="s">
        <v>57</v>
      </c>
      <c r="D93" s="74">
        <v>0</v>
      </c>
      <c r="E93" s="105">
        <v>1</v>
      </c>
      <c r="F93" s="105">
        <v>1</v>
      </c>
      <c r="G93" s="70">
        <v>1</v>
      </c>
    </row>
    <row r="94" spans="1:7" s="4" customFormat="1" ht="14.65" customHeight="1">
      <c r="A94" s="29"/>
      <c r="B94" s="75" t="s">
        <v>10</v>
      </c>
      <c r="C94" s="73" t="s">
        <v>58</v>
      </c>
      <c r="D94" s="74">
        <v>0</v>
      </c>
      <c r="E94" s="105">
        <v>412</v>
      </c>
      <c r="F94" s="105">
        <v>412</v>
      </c>
      <c r="G94" s="70">
        <v>412</v>
      </c>
    </row>
    <row r="95" spans="1:7" s="4" customFormat="1" ht="14.65" customHeight="1">
      <c r="A95" s="122"/>
      <c r="B95" s="123" t="s">
        <v>68</v>
      </c>
      <c r="C95" s="122" t="s">
        <v>67</v>
      </c>
      <c r="D95" s="83">
        <v>0</v>
      </c>
      <c r="E95" s="82">
        <v>1</v>
      </c>
      <c r="F95" s="82">
        <v>1</v>
      </c>
      <c r="G95" s="82">
        <v>1</v>
      </c>
    </row>
    <row r="96" spans="1:7" s="4" customFormat="1" ht="15" customHeight="1">
      <c r="A96" s="13"/>
      <c r="B96" s="51" t="s">
        <v>11</v>
      </c>
      <c r="C96" s="39" t="s">
        <v>12</v>
      </c>
      <c r="D96" s="40">
        <v>0</v>
      </c>
      <c r="E96" s="55">
        <v>3219</v>
      </c>
      <c r="F96" s="55">
        <v>3219</v>
      </c>
      <c r="G96" s="70">
        <v>4400</v>
      </c>
    </row>
    <row r="97" spans="1:7" ht="15" customHeight="1">
      <c r="A97" s="78"/>
      <c r="B97" s="79" t="s">
        <v>63</v>
      </c>
      <c r="C97" s="78" t="s">
        <v>59</v>
      </c>
      <c r="D97" s="40">
        <v>0</v>
      </c>
      <c r="E97" s="55">
        <v>1</v>
      </c>
      <c r="F97" s="55">
        <v>1</v>
      </c>
      <c r="G97" s="70">
        <v>1</v>
      </c>
    </row>
    <row r="98" spans="1:7" ht="15" customHeight="1">
      <c r="A98" s="78"/>
      <c r="B98" s="79" t="s">
        <v>64</v>
      </c>
      <c r="C98" s="78" t="s">
        <v>60</v>
      </c>
      <c r="D98" s="40">
        <v>0</v>
      </c>
      <c r="E98" s="55">
        <v>1</v>
      </c>
      <c r="F98" s="55">
        <v>1</v>
      </c>
      <c r="G98" s="70">
        <v>1</v>
      </c>
    </row>
    <row r="99" spans="1:7" ht="15" customHeight="1">
      <c r="A99" s="78"/>
      <c r="B99" s="79" t="s">
        <v>65</v>
      </c>
      <c r="C99" s="78" t="s">
        <v>61</v>
      </c>
      <c r="D99" s="40">
        <v>0</v>
      </c>
      <c r="E99" s="55">
        <v>1</v>
      </c>
      <c r="F99" s="55">
        <v>1</v>
      </c>
      <c r="G99" s="70">
        <v>1</v>
      </c>
    </row>
    <row r="100" spans="1:7" ht="15" customHeight="1">
      <c r="A100" s="78"/>
      <c r="B100" s="79" t="s">
        <v>66</v>
      </c>
      <c r="C100" s="78" t="s">
        <v>62</v>
      </c>
      <c r="D100" s="40">
        <v>0</v>
      </c>
      <c r="E100" s="55">
        <v>1</v>
      </c>
      <c r="F100" s="55">
        <v>1</v>
      </c>
      <c r="G100" s="70">
        <v>1</v>
      </c>
    </row>
    <row r="101" spans="1:7" ht="15" customHeight="1">
      <c r="A101" s="78"/>
      <c r="B101" s="79" t="s">
        <v>75</v>
      </c>
      <c r="C101" s="78" t="s">
        <v>76</v>
      </c>
      <c r="D101" s="40">
        <v>0</v>
      </c>
      <c r="E101" s="55">
        <v>1</v>
      </c>
      <c r="F101" s="55">
        <v>1</v>
      </c>
      <c r="G101" s="70">
        <v>1</v>
      </c>
    </row>
    <row r="102" spans="1:7" ht="15" customHeight="1">
      <c r="A102" s="78"/>
      <c r="B102" s="79" t="s">
        <v>72</v>
      </c>
      <c r="C102" s="78" t="s">
        <v>73</v>
      </c>
      <c r="D102" s="40">
        <v>0</v>
      </c>
      <c r="E102" s="55">
        <v>400</v>
      </c>
      <c r="F102" s="55">
        <v>400</v>
      </c>
      <c r="G102" s="70">
        <v>1639</v>
      </c>
    </row>
    <row r="103" spans="1:7" ht="15" customHeight="1">
      <c r="A103" s="13" t="s">
        <v>1</v>
      </c>
      <c r="B103" s="14">
        <v>19</v>
      </c>
      <c r="C103" s="124" t="s">
        <v>7</v>
      </c>
      <c r="D103" s="43">
        <f t="shared" ref="D103:F103" si="15">SUM(D88:D102)</f>
        <v>0</v>
      </c>
      <c r="E103" s="80">
        <f t="shared" si="15"/>
        <v>51186</v>
      </c>
      <c r="F103" s="80">
        <f t="shared" si="15"/>
        <v>51186</v>
      </c>
      <c r="G103" s="80">
        <v>83725</v>
      </c>
    </row>
    <row r="104" spans="1:7">
      <c r="A104" s="13"/>
      <c r="B104" s="14"/>
      <c r="C104" s="124"/>
      <c r="D104" s="89"/>
      <c r="E104" s="90"/>
      <c r="F104" s="90"/>
      <c r="G104" s="90"/>
    </row>
    <row r="105" spans="1:7" ht="25.5">
      <c r="A105" s="13"/>
      <c r="B105" s="14">
        <v>20</v>
      </c>
      <c r="C105" s="124" t="s">
        <v>101</v>
      </c>
      <c r="D105" s="40"/>
      <c r="E105" s="55"/>
      <c r="F105" s="55"/>
      <c r="G105" s="55"/>
    </row>
    <row r="106" spans="1:7" ht="15" customHeight="1">
      <c r="A106" s="13"/>
      <c r="B106" s="79" t="s">
        <v>103</v>
      </c>
      <c r="C106" s="91" t="s">
        <v>102</v>
      </c>
      <c r="D106" s="40">
        <v>0</v>
      </c>
      <c r="E106" s="40">
        <v>0</v>
      </c>
      <c r="F106" s="40">
        <v>0</v>
      </c>
      <c r="G106" s="70">
        <v>114800</v>
      </c>
    </row>
    <row r="107" spans="1:7" ht="25.5">
      <c r="A107" s="13" t="s">
        <v>1</v>
      </c>
      <c r="B107" s="14">
        <v>20</v>
      </c>
      <c r="C107" s="124" t="s">
        <v>101</v>
      </c>
      <c r="D107" s="43">
        <f>D106</f>
        <v>0</v>
      </c>
      <c r="E107" s="43">
        <f t="shared" ref="E107:F107" si="16">E106</f>
        <v>0</v>
      </c>
      <c r="F107" s="43">
        <f t="shared" si="16"/>
        <v>0</v>
      </c>
      <c r="G107" s="80">
        <v>114800</v>
      </c>
    </row>
    <row r="108" spans="1:7" ht="15" customHeight="1">
      <c r="A108" s="13" t="s">
        <v>1</v>
      </c>
      <c r="B108" s="58">
        <v>80.001000000000005</v>
      </c>
      <c r="C108" s="57" t="s">
        <v>49</v>
      </c>
      <c r="D108" s="43">
        <f>D103+D107</f>
        <v>0</v>
      </c>
      <c r="E108" s="80">
        <f t="shared" ref="E108:F108" si="17">E103+E107</f>
        <v>51186</v>
      </c>
      <c r="F108" s="80">
        <f t="shared" si="17"/>
        <v>51186</v>
      </c>
      <c r="G108" s="80">
        <v>198525</v>
      </c>
    </row>
    <row r="109" spans="1:7" s="88" customFormat="1" ht="15" customHeight="1">
      <c r="A109" s="13" t="s">
        <v>1</v>
      </c>
      <c r="B109" s="118">
        <v>80</v>
      </c>
      <c r="C109" s="119" t="s">
        <v>48</v>
      </c>
      <c r="D109" s="43">
        <f t="shared" ref="D109:F109" si="18">D108</f>
        <v>0</v>
      </c>
      <c r="E109" s="80">
        <f t="shared" si="18"/>
        <v>51186</v>
      </c>
      <c r="F109" s="80">
        <f t="shared" si="18"/>
        <v>51186</v>
      </c>
      <c r="G109" s="80">
        <v>198525</v>
      </c>
    </row>
    <row r="110" spans="1:7" ht="15" customHeight="1">
      <c r="A110" s="29" t="s">
        <v>1</v>
      </c>
      <c r="B110" s="35">
        <v>2852</v>
      </c>
      <c r="C110" s="34" t="s">
        <v>0</v>
      </c>
      <c r="D110" s="60">
        <f t="shared" ref="D110:F110" si="19">D83+D109</f>
        <v>123162</v>
      </c>
      <c r="E110" s="60">
        <f t="shared" si="19"/>
        <v>93121</v>
      </c>
      <c r="F110" s="60">
        <f t="shared" si="19"/>
        <v>108390</v>
      </c>
      <c r="G110" s="60">
        <v>248979</v>
      </c>
    </row>
    <row r="111" spans="1:7" ht="15" customHeight="1">
      <c r="A111" s="46" t="s">
        <v>1</v>
      </c>
      <c r="B111" s="47"/>
      <c r="C111" s="47" t="s">
        <v>4</v>
      </c>
      <c r="D111" s="45">
        <f t="shared" ref="D111:F111" si="20">D110</f>
        <v>123162</v>
      </c>
      <c r="E111" s="45">
        <f t="shared" si="20"/>
        <v>93121</v>
      </c>
      <c r="F111" s="45">
        <f t="shared" si="20"/>
        <v>108390</v>
      </c>
      <c r="G111" s="45">
        <v>248979</v>
      </c>
    </row>
    <row r="112" spans="1:7">
      <c r="A112" s="67"/>
      <c r="B112" s="64"/>
      <c r="C112" s="64"/>
      <c r="D112" s="66"/>
      <c r="E112" s="66"/>
      <c r="F112" s="66"/>
      <c r="G112" s="66"/>
    </row>
    <row r="113" spans="1:7">
      <c r="A113" s="13"/>
      <c r="B113" s="59"/>
      <c r="C113" s="59" t="s">
        <v>79</v>
      </c>
      <c r="D113" s="61"/>
      <c r="E113" s="61"/>
      <c r="F113" s="61"/>
      <c r="G113" s="61"/>
    </row>
    <row r="114" spans="1:7" ht="25.5">
      <c r="A114" s="29" t="s">
        <v>5</v>
      </c>
      <c r="B114" s="59">
        <v>4859</v>
      </c>
      <c r="C114" s="59" t="s">
        <v>80</v>
      </c>
      <c r="D114" s="61"/>
      <c r="E114" s="61"/>
      <c r="F114" s="61"/>
      <c r="G114" s="61"/>
    </row>
    <row r="115" spans="1:7" ht="15" customHeight="1">
      <c r="A115" s="13"/>
      <c r="B115" s="36">
        <v>1</v>
      </c>
      <c r="C115" s="14" t="s">
        <v>81</v>
      </c>
      <c r="D115" s="61"/>
      <c r="E115" s="61"/>
      <c r="F115" s="61"/>
      <c r="G115" s="61"/>
    </row>
    <row r="116" spans="1:7" ht="15" customHeight="1">
      <c r="A116" s="13"/>
      <c r="B116" s="58" t="s">
        <v>82</v>
      </c>
      <c r="C116" s="57" t="s">
        <v>83</v>
      </c>
      <c r="D116" s="61"/>
      <c r="E116" s="61"/>
      <c r="F116" s="61"/>
      <c r="G116" s="61"/>
    </row>
    <row r="117" spans="1:7" ht="15" customHeight="1">
      <c r="A117" s="13"/>
      <c r="B117" s="14">
        <v>71</v>
      </c>
      <c r="C117" s="14" t="s">
        <v>84</v>
      </c>
      <c r="D117" s="61"/>
      <c r="E117" s="61"/>
      <c r="F117" s="61"/>
      <c r="G117" s="61"/>
    </row>
    <row r="118" spans="1:7" ht="15" customHeight="1">
      <c r="A118" s="13"/>
      <c r="B118" s="68" t="s">
        <v>85</v>
      </c>
      <c r="C118" s="14" t="s">
        <v>86</v>
      </c>
      <c r="D118" s="60">
        <v>500000</v>
      </c>
      <c r="E118" s="63">
        <v>0</v>
      </c>
      <c r="F118" s="63">
        <v>0</v>
      </c>
      <c r="G118" s="63">
        <v>0</v>
      </c>
    </row>
    <row r="119" spans="1:7" ht="15" customHeight="1">
      <c r="A119" s="13" t="s">
        <v>1</v>
      </c>
      <c r="B119" s="14">
        <v>71</v>
      </c>
      <c r="C119" s="14" t="s">
        <v>84</v>
      </c>
      <c r="D119" s="60">
        <f>D118</f>
        <v>500000</v>
      </c>
      <c r="E119" s="63">
        <f t="shared" ref="E119:F134" si="21">E118</f>
        <v>0</v>
      </c>
      <c r="F119" s="63">
        <f t="shared" si="21"/>
        <v>0</v>
      </c>
      <c r="G119" s="63">
        <v>0</v>
      </c>
    </row>
    <row r="120" spans="1:7" ht="15" customHeight="1">
      <c r="A120" s="13" t="s">
        <v>1</v>
      </c>
      <c r="B120" s="58" t="s">
        <v>82</v>
      </c>
      <c r="C120" s="57" t="s">
        <v>83</v>
      </c>
      <c r="D120" s="60">
        <f>D119</f>
        <v>500000</v>
      </c>
      <c r="E120" s="63">
        <f t="shared" ref="E120:F120" si="22">E119</f>
        <v>0</v>
      </c>
      <c r="F120" s="63">
        <f t="shared" si="22"/>
        <v>0</v>
      </c>
      <c r="G120" s="63">
        <v>0</v>
      </c>
    </row>
    <row r="121" spans="1:7">
      <c r="A121" s="13"/>
      <c r="B121" s="58"/>
      <c r="C121" s="57"/>
      <c r="D121" s="61"/>
      <c r="E121" s="41"/>
      <c r="F121" s="41"/>
      <c r="G121" s="41"/>
    </row>
    <row r="122" spans="1:7" ht="15" customHeight="1">
      <c r="A122" s="13"/>
      <c r="B122" s="58" t="s">
        <v>112</v>
      </c>
      <c r="C122" s="57" t="s">
        <v>6</v>
      </c>
      <c r="D122" s="61"/>
      <c r="E122" s="61"/>
      <c r="F122" s="61"/>
      <c r="G122" s="61"/>
    </row>
    <row r="123" spans="1:7" ht="15" customHeight="1">
      <c r="A123" s="13"/>
      <c r="B123" s="14">
        <v>19</v>
      </c>
      <c r="C123" s="124" t="s">
        <v>7</v>
      </c>
      <c r="D123" s="61"/>
      <c r="E123" s="61"/>
      <c r="F123" s="61"/>
      <c r="G123" s="61"/>
    </row>
    <row r="124" spans="1:7" ht="15" customHeight="1">
      <c r="A124" s="13"/>
      <c r="B124" s="68" t="s">
        <v>113</v>
      </c>
      <c r="C124" s="14" t="s">
        <v>114</v>
      </c>
      <c r="D124" s="63">
        <v>0</v>
      </c>
      <c r="E124" s="63">
        <v>0</v>
      </c>
      <c r="F124" s="63">
        <v>0</v>
      </c>
      <c r="G124" s="60">
        <v>3241</v>
      </c>
    </row>
    <row r="125" spans="1:7" ht="15" customHeight="1">
      <c r="A125" s="13" t="s">
        <v>1</v>
      </c>
      <c r="B125" s="14">
        <v>19</v>
      </c>
      <c r="C125" s="124" t="s">
        <v>7</v>
      </c>
      <c r="D125" s="44">
        <f>D124</f>
        <v>0</v>
      </c>
      <c r="E125" s="44">
        <f t="shared" ref="E125:F125" si="23">E124</f>
        <v>0</v>
      </c>
      <c r="F125" s="44">
        <f t="shared" si="23"/>
        <v>0</v>
      </c>
      <c r="G125" s="45">
        <v>3241</v>
      </c>
    </row>
    <row r="126" spans="1:7">
      <c r="A126" s="13"/>
      <c r="B126" s="58"/>
      <c r="C126" s="57"/>
      <c r="D126" s="61"/>
      <c r="E126" s="61"/>
      <c r="F126" s="61"/>
      <c r="G126" s="61"/>
    </row>
    <row r="127" spans="1:7" ht="15" customHeight="1">
      <c r="A127" s="13"/>
      <c r="B127" s="14">
        <v>72</v>
      </c>
      <c r="C127" s="14" t="s">
        <v>111</v>
      </c>
      <c r="D127" s="61"/>
      <c r="E127" s="61"/>
      <c r="F127" s="61"/>
      <c r="G127" s="61"/>
    </row>
    <row r="128" spans="1:7" ht="15" customHeight="1">
      <c r="A128" s="13"/>
      <c r="B128" s="68" t="s">
        <v>109</v>
      </c>
      <c r="C128" s="14" t="s">
        <v>110</v>
      </c>
      <c r="D128" s="41">
        <v>0</v>
      </c>
      <c r="E128" s="41">
        <v>0</v>
      </c>
      <c r="F128" s="41">
        <v>0</v>
      </c>
      <c r="G128" s="61">
        <v>100000</v>
      </c>
    </row>
    <row r="129" spans="1:7" ht="15" customHeight="1">
      <c r="A129" s="13"/>
      <c r="B129" s="68" t="s">
        <v>115</v>
      </c>
      <c r="C129" s="14" t="s">
        <v>116</v>
      </c>
      <c r="D129" s="63">
        <v>0</v>
      </c>
      <c r="E129" s="63">
        <v>0</v>
      </c>
      <c r="F129" s="63">
        <v>0</v>
      </c>
      <c r="G129" s="60">
        <v>7500</v>
      </c>
    </row>
    <row r="130" spans="1:7" ht="15" customHeight="1">
      <c r="A130" s="13" t="s">
        <v>1</v>
      </c>
      <c r="B130" s="14">
        <v>72</v>
      </c>
      <c r="C130" s="14" t="s">
        <v>111</v>
      </c>
      <c r="D130" s="63">
        <f>SUM(D128:D129)</f>
        <v>0</v>
      </c>
      <c r="E130" s="63">
        <f t="shared" ref="E130:F130" si="24">SUM(E128:E129)</f>
        <v>0</v>
      </c>
      <c r="F130" s="63">
        <f t="shared" si="24"/>
        <v>0</v>
      </c>
      <c r="G130" s="60">
        <v>107500</v>
      </c>
    </row>
    <row r="131" spans="1:7" ht="15" customHeight="1">
      <c r="A131" s="13" t="s">
        <v>1</v>
      </c>
      <c r="B131" s="58" t="s">
        <v>112</v>
      </c>
      <c r="C131" s="57" t="s">
        <v>6</v>
      </c>
      <c r="D131" s="63">
        <f>D130+D125</f>
        <v>0</v>
      </c>
      <c r="E131" s="63">
        <f t="shared" ref="E131:F131" si="25">E130+E125</f>
        <v>0</v>
      </c>
      <c r="F131" s="63">
        <f t="shared" si="25"/>
        <v>0</v>
      </c>
      <c r="G131" s="60">
        <v>110741</v>
      </c>
    </row>
    <row r="132" spans="1:7" ht="15" customHeight="1">
      <c r="A132" s="13" t="s">
        <v>1</v>
      </c>
      <c r="B132" s="36">
        <v>1</v>
      </c>
      <c r="C132" s="14" t="s">
        <v>81</v>
      </c>
      <c r="D132" s="60">
        <f t="shared" ref="D132:F132" si="26">D120+D131</f>
        <v>500000</v>
      </c>
      <c r="E132" s="63">
        <f t="shared" si="26"/>
        <v>0</v>
      </c>
      <c r="F132" s="63">
        <f t="shared" si="26"/>
        <v>0</v>
      </c>
      <c r="G132" s="60">
        <v>110741</v>
      </c>
    </row>
    <row r="133" spans="1:7" ht="25.5">
      <c r="A133" s="13" t="s">
        <v>1</v>
      </c>
      <c r="B133" s="59">
        <v>4859</v>
      </c>
      <c r="C133" s="59" t="s">
        <v>80</v>
      </c>
      <c r="D133" s="60">
        <f>D132</f>
        <v>500000</v>
      </c>
      <c r="E133" s="63">
        <f t="shared" si="21"/>
        <v>0</v>
      </c>
      <c r="F133" s="63">
        <f t="shared" si="21"/>
        <v>0</v>
      </c>
      <c r="G133" s="60">
        <v>110741</v>
      </c>
    </row>
    <row r="134" spans="1:7" ht="15" customHeight="1">
      <c r="A134" s="46" t="s">
        <v>1</v>
      </c>
      <c r="B134" s="47"/>
      <c r="C134" s="47" t="s">
        <v>79</v>
      </c>
      <c r="D134" s="60">
        <f>D133</f>
        <v>500000</v>
      </c>
      <c r="E134" s="63">
        <f t="shared" si="21"/>
        <v>0</v>
      </c>
      <c r="F134" s="63">
        <f t="shared" si="21"/>
        <v>0</v>
      </c>
      <c r="G134" s="60">
        <v>110741</v>
      </c>
    </row>
    <row r="135" spans="1:7" ht="15" customHeight="1">
      <c r="A135" s="46" t="s">
        <v>1</v>
      </c>
      <c r="B135" s="48"/>
      <c r="C135" s="49" t="s">
        <v>2</v>
      </c>
      <c r="D135" s="45">
        <f t="shared" ref="D135:F135" si="27">D111+D134</f>
        <v>623162</v>
      </c>
      <c r="E135" s="45">
        <f t="shared" si="27"/>
        <v>93121</v>
      </c>
      <c r="F135" s="45">
        <f t="shared" si="27"/>
        <v>108390</v>
      </c>
      <c r="G135" s="45">
        <v>359720</v>
      </c>
    </row>
    <row r="136" spans="1:7">
      <c r="A136" s="13"/>
      <c r="B136" s="14"/>
      <c r="C136" s="21"/>
      <c r="D136" s="61"/>
      <c r="E136" s="61"/>
      <c r="F136" s="61"/>
      <c r="G136" s="61"/>
    </row>
    <row r="137" spans="1:7">
      <c r="A137" s="13"/>
      <c r="B137" s="14"/>
      <c r="C137" s="21"/>
      <c r="D137" s="61"/>
      <c r="E137" s="61"/>
      <c r="F137" s="61"/>
      <c r="G137" s="61"/>
    </row>
    <row r="138" spans="1:7">
      <c r="A138" s="13"/>
      <c r="B138" s="14"/>
      <c r="C138" s="21"/>
      <c r="D138" s="61"/>
      <c r="E138" s="61"/>
      <c r="F138" s="61"/>
      <c r="G138" s="61"/>
    </row>
    <row r="139" spans="1:7" ht="13.5">
      <c r="A139" s="13"/>
      <c r="B139" s="14"/>
      <c r="C139" s="21"/>
      <c r="D139" s="61"/>
      <c r="E139" s="61"/>
      <c r="F139" s="61"/>
      <c r="G139" s="126"/>
    </row>
    <row r="140" spans="1:7">
      <c r="E140" s="19"/>
      <c r="G140" s="19"/>
    </row>
    <row r="141" spans="1:7">
      <c r="C141" s="53"/>
      <c r="D141" s="56"/>
      <c r="E141" s="54"/>
      <c r="F141" s="54"/>
      <c r="G141" s="54"/>
    </row>
    <row r="142" spans="1:7">
      <c r="E142" s="19"/>
      <c r="G142" s="19"/>
    </row>
    <row r="143" spans="1:7">
      <c r="E143" s="19"/>
      <c r="G143" s="19"/>
    </row>
    <row r="144" spans="1:7">
      <c r="E144" s="19"/>
      <c r="G144" s="19"/>
    </row>
    <row r="145" spans="1:7" s="108" customFormat="1">
      <c r="A145" s="107"/>
      <c r="B145" s="35"/>
      <c r="D145" s="109"/>
      <c r="E145" s="109"/>
      <c r="F145" s="109"/>
      <c r="G145" s="110"/>
    </row>
    <row r="146" spans="1:7" s="108" customFormat="1">
      <c r="A146" s="107"/>
      <c r="B146" s="35"/>
      <c r="C146" s="111"/>
      <c r="D146" s="112"/>
      <c r="E146" s="112"/>
      <c r="F146" s="112"/>
      <c r="G146" s="110"/>
    </row>
    <row r="147" spans="1:7" s="108" customFormat="1">
      <c r="A147" s="107"/>
      <c r="B147" s="35"/>
      <c r="C147" s="111"/>
      <c r="D147" s="112"/>
      <c r="E147" s="112"/>
      <c r="F147" s="112"/>
      <c r="G147" s="110"/>
    </row>
    <row r="148" spans="1:7" s="108" customFormat="1">
      <c r="A148" s="107"/>
      <c r="B148" s="35"/>
      <c r="D148" s="112"/>
      <c r="E148" s="112"/>
      <c r="F148" s="112"/>
      <c r="G148" s="110"/>
    </row>
    <row r="149" spans="1:7" s="108" customFormat="1">
      <c r="A149" s="107"/>
      <c r="B149" s="35"/>
      <c r="C149" s="111"/>
      <c r="D149" s="112"/>
      <c r="E149" s="112"/>
      <c r="F149" s="112"/>
      <c r="G149" s="110"/>
    </row>
    <row r="150" spans="1:7">
      <c r="C150" s="12"/>
      <c r="D150" s="84"/>
      <c r="E150" s="84"/>
      <c r="F150" s="84"/>
      <c r="G150" s="19"/>
    </row>
    <row r="151" spans="1:7">
      <c r="C151" s="12"/>
      <c r="D151" s="84"/>
      <c r="E151" s="84"/>
      <c r="F151" s="84"/>
      <c r="G151" s="19"/>
    </row>
    <row r="152" spans="1:7">
      <c r="C152" s="12"/>
      <c r="D152" s="62"/>
      <c r="E152" s="62"/>
      <c r="F152" s="62"/>
      <c r="G152" s="19"/>
    </row>
    <row r="153" spans="1:7" s="108" customFormat="1">
      <c r="A153" s="107"/>
      <c r="B153" s="35"/>
      <c r="C153" s="111"/>
      <c r="D153" s="113"/>
      <c r="E153" s="113"/>
      <c r="F153" s="113"/>
      <c r="G153" s="110"/>
    </row>
    <row r="154" spans="1:7" s="108" customFormat="1">
      <c r="A154" s="107"/>
      <c r="B154" s="35"/>
      <c r="C154" s="111"/>
      <c r="D154" s="113"/>
      <c r="E154" s="113"/>
      <c r="F154" s="113"/>
      <c r="G154" s="110"/>
    </row>
    <row r="155" spans="1:7" s="108" customFormat="1">
      <c r="A155" s="107"/>
      <c r="B155" s="35"/>
      <c r="C155" s="111"/>
      <c r="D155" s="113"/>
      <c r="E155" s="113"/>
      <c r="F155" s="113"/>
      <c r="G155" s="110"/>
    </row>
    <row r="156" spans="1:7" s="108" customFormat="1">
      <c r="A156" s="107"/>
      <c r="B156" s="35"/>
      <c r="C156" s="111"/>
      <c r="D156" s="113"/>
      <c r="E156" s="113"/>
      <c r="F156" s="113"/>
      <c r="G156" s="110"/>
    </row>
    <row r="157" spans="1:7" s="108" customFormat="1">
      <c r="A157" s="107"/>
      <c r="B157" s="35"/>
      <c r="C157" s="111"/>
      <c r="D157" s="113"/>
      <c r="E157" s="113"/>
      <c r="F157" s="113"/>
      <c r="G157" s="110"/>
    </row>
    <row r="158" spans="1:7">
      <c r="D158" s="62"/>
      <c r="E158" s="62"/>
      <c r="F158" s="62"/>
      <c r="G158" s="19"/>
    </row>
    <row r="159" spans="1:7">
      <c r="E159" s="19"/>
      <c r="G159" s="19"/>
    </row>
    <row r="162" spans="3:3">
      <c r="C162" s="37"/>
    </row>
    <row r="163" spans="3:3">
      <c r="C163" s="37"/>
    </row>
  </sheetData>
  <autoFilter ref="A16:G139"/>
  <mergeCells count="4">
    <mergeCell ref="A1:G1"/>
    <mergeCell ref="A2:G2"/>
    <mergeCell ref="E5:G5"/>
    <mergeCell ref="A7:G7"/>
  </mergeCells>
  <phoneticPr fontId="2" type="noConversion"/>
  <printOptions horizontalCentered="1"/>
  <pageMargins left="0.55118110236220474" right="0.55118110236220474" top="0.74803149606299213" bottom="1.5748031496062993" header="0.51181102362204722" footer="1.1811023622047245"/>
  <pageSetup paperSize="9" scale="94" firstPageNumber="206" orientation="portrait" blackAndWhite="1" useFirstPageNumber="1" r:id="rId1"/>
  <headerFooter alignWithMargins="0">
    <oddHeader xml:space="preserve">&amp;C   </oddHeader>
    <oddFooter>&amp;C&amp;"Times New Roman,Bold"  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6</vt:i4>
      </vt:variant>
    </vt:vector>
  </HeadingPairs>
  <TitlesOfParts>
    <vt:vector size="7" baseType="lpstr">
      <vt:lpstr>dem18</vt:lpstr>
      <vt:lpstr>'dem18'!i</vt:lpstr>
      <vt:lpstr>'dem18'!Print_Area</vt:lpstr>
      <vt:lpstr>'dem18'!Print_Titles</vt:lpstr>
      <vt:lpstr>'dem18'!revise</vt:lpstr>
      <vt:lpstr>'dem18'!summary</vt:lpstr>
      <vt:lpstr>'dem18'!voted</vt:lpstr>
    </vt:vector>
  </TitlesOfParts>
  <Company>Government of Sikkim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Secretary Finance</dc:creator>
  <cp:lastModifiedBy>Budget JA1</cp:lastModifiedBy>
  <cp:lastPrinted>2024-08-03T10:47:43Z</cp:lastPrinted>
  <dcterms:created xsi:type="dcterms:W3CDTF">2004-06-02T16:18:36Z</dcterms:created>
  <dcterms:modified xsi:type="dcterms:W3CDTF">2024-08-09T09:25:57Z</dcterms:modified>
</cp:coreProperties>
</file>