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16230" windowHeight="9210"/>
  </bookViews>
  <sheets>
    <sheet name="dem32" sheetId="4" r:id="rId1"/>
    <sheet name="Sheet1" sheetId="5" r:id="rId2"/>
  </sheets>
  <definedNames>
    <definedName name="_xlnm._FilterDatabase" localSheetId="0" hidden="1">'dem32'!$A$16:$G$73</definedName>
    <definedName name="housing">#REF!</definedName>
    <definedName name="housingcap">#REF!</definedName>
    <definedName name="justice">#REF!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'dem32'!#REF!</definedName>
    <definedName name="_xlnm.Print_Area" localSheetId="0">'dem32'!$A$1:$G$60</definedName>
    <definedName name="_xlnm.Print_Titles" localSheetId="0">'dem32'!$13:$16</definedName>
    <definedName name="printing" localSheetId="0">'dem32'!$D$44:$G$44</definedName>
    <definedName name="pw" localSheetId="0">'dem32'!#REF!</definedName>
    <definedName name="pwcap" localSheetId="0">'dem32'!#REF!</definedName>
    <definedName name="rec" localSheetId="0">'dem32'!#REF!</definedName>
    <definedName name="revise" localSheetId="0">'dem32'!$D$73:$F$73</definedName>
    <definedName name="summary" localSheetId="0">'dem32'!$D$64:$F$64</definedName>
    <definedName name="Voted" localSheetId="0">'dem32'!$C$10:$F$10</definedName>
    <definedName name="Z_239EE218_578E_4317_BEED_14D5D7089E27_.wvu.PrintArea" localSheetId="0" hidden="1">'dem32'!$A$1:$G$58</definedName>
    <definedName name="Z_302A3EA3_AE96_11D5_A646_0050BA3D7AFD_.wvu.PrintArea" localSheetId="0" hidden="1">'dem32'!$A$1:$G$58</definedName>
    <definedName name="Z_93EBE921_AE91_11D5_8685_004005726899_.wvu.PrintArea" localSheetId="0" hidden="1">'dem32'!$A$1:$G$58</definedName>
    <definedName name="Z_94DA79C1_0FDE_11D5_9579_000021DAEEA2_.wvu.PrintArea" localSheetId="0" hidden="1">'dem32'!$A$1:$G$58</definedName>
    <definedName name="Z_E5DF37BD_125C_11D5_8DC4_D0F5D88B3549_.wvu.PrintArea" localSheetId="0" hidden="1">'dem32'!$A$1:$G$58</definedName>
    <definedName name="Z_F8ADACC1_164E_11D6_B603_000021DAEEA2_.wvu.PrintArea" localSheetId="0" hidden="1">'dem32'!$A$1:$G$58</definedName>
  </definedNames>
  <calcPr calcId="124519"/>
</workbook>
</file>

<file path=xl/calcChain.xml><?xml version="1.0" encoding="utf-8"?>
<calcChain xmlns="http://schemas.openxmlformats.org/spreadsheetml/2006/main">
  <c r="E54" i="4"/>
  <c r="F54"/>
  <c r="D54"/>
  <c r="F40"/>
  <c r="F21" l="1"/>
  <c r="D43"/>
  <c r="E55" l="1"/>
  <c r="E56" s="1"/>
  <c r="F55"/>
  <c r="F56" s="1"/>
  <c r="F57" s="1"/>
  <c r="D55"/>
  <c r="D56" s="1"/>
  <c r="F43"/>
  <c r="F44" s="1"/>
  <c r="F45" s="1"/>
  <c r="E43"/>
  <c r="E44" s="1"/>
  <c r="E45" s="1"/>
  <c r="D44"/>
  <c r="D45" s="1"/>
  <c r="D58" l="1"/>
  <c r="D57"/>
  <c r="E58"/>
  <c r="E57"/>
  <c r="F58"/>
  <c r="D10" l="1"/>
  <c r="F10" s="1"/>
</calcChain>
</file>

<file path=xl/sharedStrings.xml><?xml version="1.0" encoding="utf-8"?>
<sst xmlns="http://schemas.openxmlformats.org/spreadsheetml/2006/main" count="102" uniqueCount="77">
  <si>
    <t>Stationery and Printing</t>
  </si>
  <si>
    <t>Voted</t>
  </si>
  <si>
    <t>Major /Sub-Major/Minor/Sub/Detailed Heads</t>
  </si>
  <si>
    <t>Total</t>
  </si>
  <si>
    <t>REVENUE SECTION</t>
  </si>
  <si>
    <t>M.H.</t>
  </si>
  <si>
    <t>Government Presses</t>
  </si>
  <si>
    <t>Sikkim Government Press, Gangtok</t>
  </si>
  <si>
    <t>60.00.01</t>
  </si>
  <si>
    <t>Salaries</t>
  </si>
  <si>
    <t>60.00.11</t>
  </si>
  <si>
    <t>60.00.52</t>
  </si>
  <si>
    <t>Revenue</t>
  </si>
  <si>
    <t>Capital</t>
  </si>
  <si>
    <t>II. Details of the estimates and the heads under which this grant will be accounted for:</t>
  </si>
  <si>
    <t>A - General Services (d) Administrative Services</t>
  </si>
  <si>
    <t>Machinery &amp; Equipment</t>
  </si>
  <si>
    <t>( In Thousands of Rupees)</t>
  </si>
  <si>
    <t>Rec</t>
  </si>
  <si>
    <t>CAPITAL SECTION</t>
  </si>
  <si>
    <t>Capital Outlay on Stationery and Printing</t>
  </si>
  <si>
    <t xml:space="preserve"> A- Capital Outlay on General Services</t>
  </si>
  <si>
    <t>Stationery and Printing,00.911- Recoveries of overpayment</t>
  </si>
  <si>
    <t>60.00.02</t>
  </si>
  <si>
    <t>Wages</t>
  </si>
  <si>
    <t>DEMAND NO. 32</t>
  </si>
  <si>
    <t>PRINTING AND STATIONERY</t>
  </si>
  <si>
    <t>Actuals</t>
  </si>
  <si>
    <t>Budget 
Estimate</t>
  </si>
  <si>
    <t>Revised 
Estimate</t>
  </si>
  <si>
    <t>2022-23</t>
  </si>
  <si>
    <t>2023-24</t>
  </si>
  <si>
    <t>60.00.06</t>
  </si>
  <si>
    <t>Medical Treatment</t>
  </si>
  <si>
    <t>60.00.07</t>
  </si>
  <si>
    <t>Allowances</t>
  </si>
  <si>
    <t>60.00.08</t>
  </si>
  <si>
    <t>Leave Travel Concession</t>
  </si>
  <si>
    <t>60.00.09</t>
  </si>
  <si>
    <t>Training Expenses</t>
  </si>
  <si>
    <t>Domestic Travel Expenses</t>
  </si>
  <si>
    <t>60.00.24</t>
  </si>
  <si>
    <t>Fuel and Lubricants</t>
  </si>
  <si>
    <t>Office Expenses</t>
  </si>
  <si>
    <t>60.00.13</t>
  </si>
  <si>
    <t>60.00.21</t>
  </si>
  <si>
    <t>Materials and Supplies</t>
  </si>
  <si>
    <t>60.00.27</t>
  </si>
  <si>
    <t>Minor Civil and Electric Works</t>
  </si>
  <si>
    <t>60.00.50</t>
  </si>
  <si>
    <t>Other Charges</t>
  </si>
  <si>
    <t>60.00.49</t>
  </si>
  <si>
    <t>Other Revenue Expenditure</t>
  </si>
  <si>
    <t>60.00.51</t>
  </si>
  <si>
    <t>Machinery and Equipment</t>
  </si>
  <si>
    <t>60.00.15</t>
  </si>
  <si>
    <t>60.00.16</t>
  </si>
  <si>
    <t>60.00.19</t>
  </si>
  <si>
    <t>60.00.18</t>
  </si>
  <si>
    <t>Royalty</t>
  </si>
  <si>
    <t>Printing and Publications</t>
  </si>
  <si>
    <t>Rent for others</t>
  </si>
  <si>
    <t>Digital Equipment</t>
  </si>
  <si>
    <t>60.00.26</t>
  </si>
  <si>
    <t>Advertising and Publicity</t>
  </si>
  <si>
    <t>60.00.28</t>
  </si>
  <si>
    <t>60.00.29</t>
  </si>
  <si>
    <t>60.00.39</t>
  </si>
  <si>
    <t>Professional Services</t>
  </si>
  <si>
    <t>Repair and Maintenance</t>
  </si>
  <si>
    <t>Bank and Agency Charges</t>
  </si>
  <si>
    <t>I. Estimate of the amount required in the year ending 31st March, 2025 to defray the charges in respect of Printing and Stationery</t>
  </si>
  <si>
    <t>Motor Vehicles</t>
  </si>
  <si>
    <t>60.00.71</t>
  </si>
  <si>
    <t>Information, Computer, Telecommunications (ICT) Equipment</t>
  </si>
  <si>
    <t>60.00.74</t>
  </si>
  <si>
    <t>Furnitue &amp; Fixtures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</si>
</sst>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00000#"/>
    <numFmt numFmtId="165" formatCode="00.000"/>
  </numFmts>
  <fonts count="6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</cellStyleXfs>
  <cellXfs count="104">
    <xf numFmtId="0" fontId="0" fillId="0" borderId="0" xfId="0"/>
    <xf numFmtId="0" fontId="3" fillId="0" borderId="0" xfId="2" applyFont="1" applyFill="1"/>
    <xf numFmtId="0" fontId="3" fillId="0" borderId="0" xfId="2" applyFont="1" applyFill="1" applyBorder="1"/>
    <xf numFmtId="0" fontId="4" fillId="0" borderId="0" xfId="2" applyFont="1" applyFill="1" applyBorder="1" applyAlignment="1" applyProtection="1">
      <alignment horizontal="center"/>
    </xf>
    <xf numFmtId="0" fontId="4" fillId="0" borderId="0" xfId="2" applyNumberFormat="1" applyFont="1" applyFill="1" applyBorder="1" applyAlignment="1" applyProtection="1">
      <alignment horizontal="center"/>
    </xf>
    <xf numFmtId="0" fontId="3" fillId="0" borderId="0" xfId="2" applyFont="1" applyFill="1" applyBorder="1" applyAlignment="1" applyProtection="1">
      <alignment horizontal="right"/>
    </xf>
    <xf numFmtId="0" fontId="3" fillId="0" borderId="0" xfId="2" applyFont="1" applyFill="1" applyBorder="1" applyAlignment="1" applyProtection="1">
      <alignment horizontal="left"/>
    </xf>
    <xf numFmtId="0" fontId="3" fillId="0" borderId="0" xfId="7" applyNumberFormat="1" applyFont="1" applyFill="1" applyAlignment="1" applyProtection="1">
      <alignment horizontal="right"/>
    </xf>
    <xf numFmtId="0" fontId="4" fillId="0" borderId="0" xfId="7" applyNumberFormat="1" applyFont="1" applyFill="1" applyAlignment="1" applyProtection="1">
      <alignment horizontal="center"/>
    </xf>
    <xf numFmtId="0" fontId="3" fillId="0" borderId="0" xfId="7" applyNumberFormat="1" applyFont="1" applyFill="1" applyAlignment="1" applyProtection="1">
      <alignment horizontal="left"/>
    </xf>
    <xf numFmtId="0" fontId="3" fillId="0" borderId="0" xfId="4" applyFont="1" applyFill="1" applyAlignment="1" applyProtection="1">
      <alignment vertical="center"/>
    </xf>
    <xf numFmtId="0" fontId="3" fillId="0" borderId="0" xfId="2" applyFont="1" applyFill="1" applyBorder="1" applyAlignment="1">
      <alignment vertical="center"/>
    </xf>
    <xf numFmtId="0" fontId="3" fillId="0" borderId="0" xfId="2" applyFont="1" applyFill="1" applyBorder="1" applyAlignment="1" applyProtection="1">
      <alignment horizontal="center" vertical="center"/>
    </xf>
    <xf numFmtId="0" fontId="3" fillId="0" borderId="0" xfId="2" applyFont="1" applyFill="1" applyAlignment="1">
      <alignment vertical="center"/>
    </xf>
    <xf numFmtId="0" fontId="4" fillId="0" borderId="0" xfId="2" applyNumberFormat="1" applyFont="1" applyFill="1" applyBorder="1" applyAlignment="1" applyProtection="1">
      <alignment horizontal="center" vertical="center"/>
    </xf>
    <xf numFmtId="0" fontId="3" fillId="0" borderId="0" xfId="4" applyFont="1" applyFill="1" applyAlignment="1">
      <alignment vertical="top" wrapText="1"/>
    </xf>
    <xf numFmtId="0" fontId="4" fillId="0" borderId="0" xfId="3" applyNumberFormat="1" applyFont="1" applyFill="1" applyBorder="1" applyAlignment="1" applyProtection="1">
      <alignment horizontal="center"/>
    </xf>
    <xf numFmtId="0" fontId="3" fillId="0" borderId="0" xfId="2" applyNumberFormat="1" applyFont="1" applyFill="1"/>
    <xf numFmtId="0" fontId="4" fillId="0" borderId="0" xfId="2" applyNumberFormat="1" applyFont="1" applyFill="1" applyAlignment="1" applyProtection="1">
      <alignment horizontal="right"/>
    </xf>
    <xf numFmtId="0" fontId="4" fillId="0" borderId="0" xfId="1" applyNumberFormat="1" applyFont="1" applyFill="1" applyAlignment="1" applyProtection="1">
      <alignment horizontal="right"/>
    </xf>
    <xf numFmtId="0" fontId="3" fillId="0" borderId="0" xfId="4" applyFont="1" applyFill="1" applyAlignment="1" applyProtection="1"/>
    <xf numFmtId="0" fontId="3" fillId="0" borderId="0" xfId="2" applyFont="1" applyFill="1" applyAlignment="1" applyProtection="1">
      <alignment horizontal="left"/>
    </xf>
    <xf numFmtId="0" fontId="3" fillId="0" borderId="1" xfId="5" applyFont="1" applyFill="1" applyBorder="1"/>
    <xf numFmtId="0" fontId="3" fillId="0" borderId="1" xfId="5" applyNumberFormat="1" applyFont="1" applyFill="1" applyBorder="1"/>
    <xf numFmtId="0" fontId="5" fillId="0" borderId="1" xfId="5" applyNumberFormat="1" applyFont="1" applyFill="1" applyBorder="1" applyAlignment="1" applyProtection="1">
      <alignment horizontal="right"/>
    </xf>
    <xf numFmtId="0" fontId="3" fillId="0" borderId="3" xfId="6" applyFont="1" applyFill="1" applyBorder="1" applyAlignment="1" applyProtection="1">
      <alignment horizontal="left" vertical="top" wrapText="1"/>
    </xf>
    <xf numFmtId="0" fontId="3" fillId="0" borderId="3" xfId="6" applyFont="1" applyFill="1" applyBorder="1" applyAlignment="1" applyProtection="1">
      <alignment horizontal="right" vertical="top" wrapText="1"/>
    </xf>
    <xf numFmtId="0" fontId="3" fillId="0" borderId="0" xfId="5" applyFont="1" applyFill="1" applyBorder="1" applyAlignment="1" applyProtection="1">
      <alignment horizontal="left" vertical="top"/>
    </xf>
    <xf numFmtId="0" fontId="3" fillId="0" borderId="3" xfId="5" applyNumberFormat="1" applyFont="1" applyFill="1" applyBorder="1" applyAlignment="1" applyProtection="1">
      <alignment horizontal="right" vertical="center"/>
    </xf>
    <xf numFmtId="0" fontId="3" fillId="0" borderId="3" xfId="5" applyNumberFormat="1" applyFont="1" applyFill="1" applyBorder="1" applyAlignment="1" applyProtection="1">
      <alignment horizontal="right" vertical="top" wrapText="1"/>
    </xf>
    <xf numFmtId="0" fontId="3" fillId="0" borderId="0" xfId="6" applyFont="1" applyFill="1" applyProtection="1"/>
    <xf numFmtId="0" fontId="3" fillId="0" borderId="1" xfId="6" applyFont="1" applyFill="1" applyBorder="1" applyAlignment="1" applyProtection="1">
      <alignment horizontal="left" vertical="top" wrapText="1"/>
    </xf>
    <xf numFmtId="0" fontId="3" fillId="0" borderId="1" xfId="6" applyFont="1" applyFill="1" applyBorder="1" applyAlignment="1" applyProtection="1">
      <alignment horizontal="right" vertical="top" wrapText="1"/>
    </xf>
    <xf numFmtId="0" fontId="3" fillId="0" borderId="1" xfId="5" applyFont="1" applyFill="1" applyBorder="1" applyAlignment="1" applyProtection="1">
      <alignment horizontal="left"/>
    </xf>
    <xf numFmtId="0" fontId="3" fillId="0" borderId="1" xfId="5" applyNumberFormat="1" applyFont="1" applyFill="1" applyBorder="1" applyAlignment="1" applyProtection="1">
      <alignment horizontal="right"/>
    </xf>
    <xf numFmtId="0" fontId="3" fillId="0" borderId="1" xfId="5" applyNumberFormat="1" applyFont="1" applyFill="1" applyBorder="1" applyAlignment="1" applyProtection="1">
      <alignment vertical="center" wrapText="1"/>
    </xf>
    <xf numFmtId="0" fontId="4" fillId="0" borderId="0" xfId="2" applyFont="1" applyFill="1" applyAlignment="1" applyProtection="1">
      <alignment horizontal="left"/>
    </xf>
    <xf numFmtId="0" fontId="4" fillId="0" borderId="0" xfId="2" applyFont="1" applyFill="1"/>
    <xf numFmtId="165" fontId="4" fillId="0" borderId="0" xfId="2" applyNumberFormat="1" applyFont="1" applyFill="1" applyBorder="1"/>
    <xf numFmtId="0" fontId="4" fillId="0" borderId="0" xfId="2" applyFont="1" applyFill="1" applyBorder="1" applyAlignment="1" applyProtection="1">
      <alignment horizontal="left"/>
    </xf>
    <xf numFmtId="43" fontId="3" fillId="0" borderId="0" xfId="1" applyFont="1" applyFill="1" applyAlignment="1" applyProtection="1">
      <alignment horizontal="right" wrapText="1"/>
    </xf>
    <xf numFmtId="0" fontId="3" fillId="0" borderId="0" xfId="2" applyNumberFormat="1" applyFont="1" applyFill="1" applyAlignment="1" applyProtection="1">
      <alignment horizontal="right"/>
    </xf>
    <xf numFmtId="0" fontId="3" fillId="0" borderId="0" xfId="4" applyFont="1" applyFill="1"/>
    <xf numFmtId="43" fontId="3" fillId="0" borderId="2" xfId="1" applyFont="1" applyFill="1" applyBorder="1" applyAlignment="1" applyProtection="1">
      <alignment horizontal="right" wrapText="1"/>
    </xf>
    <xf numFmtId="0" fontId="3" fillId="0" borderId="2" xfId="2" applyNumberFormat="1" applyFont="1" applyFill="1" applyBorder="1" applyAlignment="1" applyProtection="1">
      <alignment horizontal="right"/>
    </xf>
    <xf numFmtId="165" fontId="4" fillId="0" borderId="0" xfId="2" applyNumberFormat="1" applyFont="1" applyFill="1"/>
    <xf numFmtId="0" fontId="3" fillId="0" borderId="2" xfId="2" applyFont="1" applyFill="1" applyBorder="1"/>
    <xf numFmtId="0" fontId="4" fillId="0" borderId="2" xfId="2" applyFont="1" applyFill="1" applyBorder="1" applyAlignment="1" applyProtection="1">
      <alignment horizontal="left"/>
    </xf>
    <xf numFmtId="0" fontId="3" fillId="0" borderId="0" xfId="2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right" wrapText="1"/>
    </xf>
    <xf numFmtId="0" fontId="4" fillId="0" borderId="0" xfId="2" applyFont="1" applyFill="1" applyBorder="1"/>
    <xf numFmtId="43" fontId="3" fillId="0" borderId="0" xfId="1" applyFont="1" applyFill="1" applyBorder="1" applyAlignment="1" applyProtection="1">
      <alignment horizontal="right" wrapText="1"/>
    </xf>
    <xf numFmtId="43" fontId="3" fillId="0" borderId="1" xfId="1" applyFont="1" applyFill="1" applyBorder="1" applyAlignment="1" applyProtection="1">
      <alignment horizontal="right" wrapText="1"/>
    </xf>
    <xf numFmtId="0" fontId="4" fillId="0" borderId="2" xfId="2" applyFont="1" applyFill="1" applyBorder="1"/>
    <xf numFmtId="0" fontId="3" fillId="0" borderId="2" xfId="1" applyNumberFormat="1" applyFont="1" applyFill="1" applyBorder="1" applyAlignment="1">
      <alignment horizontal="right" wrapText="1"/>
    </xf>
    <xf numFmtId="0" fontId="3" fillId="0" borderId="0" xfId="2" applyFont="1" applyFill="1" applyBorder="1" applyAlignment="1">
      <alignment vertical="top"/>
    </xf>
    <xf numFmtId="0" fontId="3" fillId="0" borderId="0" xfId="2" applyFont="1" applyFill="1" applyBorder="1" applyAlignment="1">
      <alignment vertical="top" wrapText="1"/>
    </xf>
    <xf numFmtId="43" fontId="3" fillId="0" borderId="0" xfId="1" applyFont="1" applyFill="1" applyBorder="1"/>
    <xf numFmtId="0" fontId="3" fillId="0" borderId="0" xfId="2" applyNumberFormat="1" applyFont="1" applyFill="1" applyBorder="1"/>
    <xf numFmtId="0" fontId="3" fillId="0" borderId="0" xfId="2" applyFont="1" applyFill="1" applyAlignment="1">
      <alignment horizontal="right"/>
    </xf>
    <xf numFmtId="0" fontId="4" fillId="0" borderId="0" xfId="2" applyFont="1" applyFill="1" applyBorder="1" applyAlignment="1">
      <alignment vertical="top"/>
    </xf>
    <xf numFmtId="0" fontId="4" fillId="0" borderId="0" xfId="2" applyFont="1" applyFill="1" applyBorder="1" applyAlignment="1" applyProtection="1">
      <alignment vertical="top" wrapText="1"/>
    </xf>
    <xf numFmtId="0" fontId="3" fillId="0" borderId="0" xfId="2" applyNumberFormat="1" applyFont="1" applyFill="1" applyBorder="1" applyAlignment="1" applyProtection="1">
      <alignment horizontal="right" vertical="top"/>
    </xf>
    <xf numFmtId="0" fontId="3" fillId="0" borderId="0" xfId="1" applyNumberFormat="1" applyFont="1" applyFill="1" applyBorder="1" applyAlignment="1" applyProtection="1">
      <alignment horizontal="right" vertical="top" wrapText="1"/>
    </xf>
    <xf numFmtId="0" fontId="3" fillId="0" borderId="0" xfId="2" applyFont="1" applyFill="1" applyAlignment="1">
      <alignment vertical="top"/>
    </xf>
    <xf numFmtId="0" fontId="4" fillId="0" borderId="1" xfId="2" applyFont="1" applyFill="1" applyBorder="1" applyAlignment="1">
      <alignment vertical="top"/>
    </xf>
    <xf numFmtId="0" fontId="4" fillId="0" borderId="1" xfId="2" applyFont="1" applyFill="1" applyBorder="1" applyAlignment="1" applyProtection="1">
      <alignment vertical="top" wrapText="1"/>
    </xf>
    <xf numFmtId="0" fontId="4" fillId="0" borderId="0" xfId="2" applyFont="1" applyFill="1" applyBorder="1" applyAlignment="1">
      <alignment vertical="center"/>
    </xf>
    <xf numFmtId="0" fontId="4" fillId="0" borderId="0" xfId="2" applyFont="1" applyFill="1" applyBorder="1" applyAlignment="1" applyProtection="1">
      <alignment horizontal="left" vertical="center"/>
    </xf>
    <xf numFmtId="164" fontId="3" fillId="0" borderId="0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center"/>
    </xf>
    <xf numFmtId="0" fontId="3" fillId="0" borderId="0" xfId="4" applyFont="1" applyFill="1" applyBorder="1" applyAlignment="1">
      <alignment vertical="top" wrapText="1"/>
    </xf>
    <xf numFmtId="164" fontId="3" fillId="0" borderId="0" xfId="4" applyNumberFormat="1" applyFont="1" applyFill="1" applyBorder="1" applyAlignment="1">
      <alignment horizontal="right" vertical="top" wrapText="1"/>
    </xf>
    <xf numFmtId="0" fontId="3" fillId="0" borderId="0" xfId="4" applyFont="1" applyFill="1" applyBorder="1" applyAlignment="1" applyProtection="1">
      <alignment vertical="top" wrapText="1"/>
    </xf>
    <xf numFmtId="0" fontId="3" fillId="0" borderId="0" xfId="4" applyNumberFormat="1" applyFont="1" applyFill="1" applyAlignment="1" applyProtection="1">
      <alignment horizontal="right"/>
    </xf>
    <xf numFmtId="0" fontId="3" fillId="0" borderId="1" xfId="2" applyFont="1" applyFill="1" applyBorder="1" applyAlignment="1">
      <alignment vertical="top"/>
    </xf>
    <xf numFmtId="0" fontId="3" fillId="0" borderId="0" xfId="2" applyNumberFormat="1" applyFont="1" applyFill="1" applyAlignment="1">
      <alignment horizontal="right"/>
    </xf>
    <xf numFmtId="0" fontId="3" fillId="0" borderId="0" xfId="6" applyNumberFormat="1" applyFont="1" applyFill="1" applyBorder="1" applyAlignment="1" applyProtection="1">
      <alignment horizontal="left" vertical="top" wrapText="1"/>
    </xf>
    <xf numFmtId="0" fontId="3" fillId="0" borderId="0" xfId="6" applyNumberFormat="1" applyFont="1" applyFill="1" applyBorder="1" applyAlignment="1" applyProtection="1">
      <alignment horizontal="right" vertical="top" wrapText="1"/>
    </xf>
    <xf numFmtId="0" fontId="3" fillId="0" borderId="0" xfId="2" applyFont="1" applyFill="1" applyBorder="1" applyAlignment="1">
      <alignment horizontal="center"/>
    </xf>
    <xf numFmtId="164" fontId="3" fillId="0" borderId="0" xfId="2" applyNumberFormat="1" applyFont="1" applyFill="1" applyBorder="1" applyAlignment="1">
      <alignment horizontal="right" vertical="top"/>
    </xf>
    <xf numFmtId="0" fontId="3" fillId="0" borderId="0" xfId="2" applyNumberFormat="1" applyFont="1" applyFill="1" applyBorder="1" applyAlignment="1" applyProtection="1">
      <alignment horizontal="left" vertical="top" wrapText="1"/>
    </xf>
    <xf numFmtId="0" fontId="3" fillId="0" borderId="0" xfId="6" applyFont="1" applyFill="1" applyBorder="1" applyAlignment="1" applyProtection="1">
      <alignment horizontal="left" vertical="top" wrapText="1"/>
    </xf>
    <xf numFmtId="0" fontId="3" fillId="0" borderId="0" xfId="5" applyFont="1" applyFill="1" applyBorder="1" applyAlignment="1" applyProtection="1"/>
    <xf numFmtId="0" fontId="1" fillId="0" borderId="0" xfId="0" applyFont="1" applyFill="1" applyAlignment="1"/>
    <xf numFmtId="0" fontId="3" fillId="0" borderId="0" xfId="5" applyNumberFormat="1" applyFont="1" applyFill="1" applyBorder="1" applyAlignment="1" applyProtection="1">
      <alignment horizontal="right" vertical="center"/>
    </xf>
    <xf numFmtId="0" fontId="3" fillId="0" borderId="0" xfId="6" applyFont="1" applyFill="1" applyBorder="1" applyProtection="1"/>
    <xf numFmtId="0" fontId="3" fillId="0" borderId="1" xfId="1" applyNumberFormat="1" applyFont="1" applyFill="1" applyBorder="1" applyAlignment="1" applyProtection="1">
      <alignment horizontal="right" wrapText="1"/>
    </xf>
    <xf numFmtId="0" fontId="3" fillId="0" borderId="2" xfId="1" applyNumberFormat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>
      <alignment horizontal="right" wrapText="1"/>
    </xf>
    <xf numFmtId="0" fontId="3" fillId="0" borderId="0" xfId="1" applyNumberFormat="1" applyFont="1" applyFill="1" applyBorder="1" applyAlignment="1">
      <alignment wrapText="1"/>
    </xf>
    <xf numFmtId="0" fontId="4" fillId="0" borderId="0" xfId="0" applyNumberFormat="1" applyFont="1" applyFill="1" applyBorder="1" applyAlignment="1" applyProtection="1">
      <alignment horizontal="right"/>
    </xf>
    <xf numFmtId="0" fontId="4" fillId="0" borderId="0" xfId="2" applyNumberFormat="1" applyFont="1" applyFill="1" applyBorder="1"/>
    <xf numFmtId="0" fontId="4" fillId="0" borderId="0" xfId="2" applyFont="1" applyFill="1" applyAlignment="1">
      <alignment horizontal="right"/>
    </xf>
    <xf numFmtId="1" fontId="4" fillId="0" borderId="0" xfId="6" applyNumberFormat="1" applyFont="1" applyFill="1" applyAlignment="1" applyProtection="1">
      <alignment horizontal="right"/>
    </xf>
    <xf numFmtId="0" fontId="4" fillId="0" borderId="0" xfId="2" applyNumberFormat="1" applyFont="1" applyFill="1"/>
    <xf numFmtId="0" fontId="4" fillId="0" borderId="0" xfId="1" applyNumberFormat="1" applyFont="1" applyFill="1" applyAlignment="1" applyProtection="1">
      <alignment horizontal="center"/>
    </xf>
    <xf numFmtId="0" fontId="4" fillId="0" borderId="0" xfId="2" applyFont="1" applyFill="1" applyBorder="1" applyAlignment="1" applyProtection="1">
      <alignment horizontal="center" vertical="center"/>
    </xf>
    <xf numFmtId="0" fontId="3" fillId="0" borderId="0" xfId="1" applyNumberFormat="1" applyFont="1" applyFill="1" applyAlignment="1" applyProtection="1">
      <alignment horizontal="right" wrapText="1"/>
    </xf>
    <xf numFmtId="0" fontId="3" fillId="0" borderId="1" xfId="2" applyFont="1" applyFill="1" applyBorder="1"/>
    <xf numFmtId="164" fontId="3" fillId="0" borderId="1" xfId="2" applyNumberFormat="1" applyFont="1" applyFill="1" applyBorder="1" applyAlignment="1">
      <alignment horizontal="right"/>
    </xf>
    <xf numFmtId="0" fontId="3" fillId="0" borderId="1" xfId="2" applyNumberFormat="1" applyFont="1" applyFill="1" applyBorder="1" applyAlignment="1" applyProtection="1">
      <alignment horizontal="left"/>
    </xf>
    <xf numFmtId="0" fontId="4" fillId="0" borderId="0" xfId="2" applyFont="1" applyFill="1" applyBorder="1" applyAlignment="1" applyProtection="1">
      <alignment horizontal="center" vertical="center"/>
    </xf>
    <xf numFmtId="0" fontId="3" fillId="0" borderId="0" xfId="4" applyFont="1" applyFill="1" applyAlignment="1" applyProtection="1">
      <alignment horizontal="left" vertical="center" wrapText="1"/>
    </xf>
  </cellXfs>
  <cellStyles count="8">
    <cellStyle name="Comma" xfId="1" builtinId="3"/>
    <cellStyle name="Normal" xfId="0" builtinId="0"/>
    <cellStyle name="Normal_budget 2004-05_2.6.04" xfId="2"/>
    <cellStyle name="Normal_BUDGET FOR  03-04" xfId="3"/>
    <cellStyle name="Normal_budget for 03-04" xfId="4"/>
    <cellStyle name="Normal_BUDGET-2000" xfId="5"/>
    <cellStyle name="Normal_budgetDocNIC02-03" xfId="6"/>
    <cellStyle name="Normal_DEMAND17" xfId="7"/>
  </cellStyles>
  <dxfs count="0"/>
  <tableStyles count="0" defaultTableStyle="TableStyleMedium9" defaultPivotStyle="PivotStyleLight16"/>
  <colors>
    <mruColors>
      <color rgb="FFFF0066"/>
      <color rgb="FFFFCC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46" transitionEvaluation="1" codeName="Sheet1">
    <tabColor rgb="FFC00000"/>
  </sheetPr>
  <dimension ref="A1:G73"/>
  <sheetViews>
    <sheetView tabSelected="1" view="pageBreakPreview" topLeftCell="A46" zoomScale="115" zoomScaleNormal="145" zoomScaleSheetLayoutView="115" workbookViewId="0">
      <selection activeCell="L57" sqref="L57"/>
    </sheetView>
  </sheetViews>
  <sheetFormatPr defaultColWidth="11" defaultRowHeight="12.75"/>
  <cols>
    <col min="1" max="1" width="5.7109375" style="1" customWidth="1"/>
    <col min="2" max="2" width="8.28515625" style="1" customWidth="1"/>
    <col min="3" max="3" width="36.7109375" style="1" customWidth="1"/>
    <col min="4" max="5" width="11.7109375" style="1" customWidth="1"/>
    <col min="6" max="6" width="11.7109375" style="17" customWidth="1"/>
    <col min="7" max="7" width="11.7109375" style="1" customWidth="1"/>
    <col min="8" max="16384" width="11" style="1"/>
  </cols>
  <sheetData>
    <row r="1" spans="1:7">
      <c r="A1" s="102" t="s">
        <v>25</v>
      </c>
      <c r="B1" s="102"/>
      <c r="C1" s="102"/>
      <c r="D1" s="102"/>
      <c r="E1" s="102"/>
      <c r="F1" s="102"/>
      <c r="G1" s="102"/>
    </row>
    <row r="2" spans="1:7">
      <c r="A2" s="102" t="s">
        <v>26</v>
      </c>
      <c r="B2" s="102"/>
      <c r="C2" s="102"/>
      <c r="D2" s="102"/>
      <c r="E2" s="102"/>
      <c r="F2" s="102"/>
      <c r="G2" s="102"/>
    </row>
    <row r="3" spans="1:7" ht="9.75" customHeight="1">
      <c r="A3" s="2"/>
      <c r="B3" s="2"/>
      <c r="C3" s="3"/>
      <c r="D3" s="3"/>
      <c r="F3" s="4"/>
      <c r="G3" s="3"/>
    </row>
    <row r="4" spans="1:7">
      <c r="A4" s="2"/>
      <c r="B4" s="2"/>
      <c r="C4" s="5" t="s">
        <v>15</v>
      </c>
      <c r="D4" s="3">
        <v>2058</v>
      </c>
      <c r="E4" s="6" t="s">
        <v>0</v>
      </c>
      <c r="F4" s="4"/>
      <c r="G4" s="3"/>
    </row>
    <row r="5" spans="1:7" ht="12.75" customHeight="1">
      <c r="A5" s="2"/>
      <c r="B5" s="2"/>
      <c r="C5" s="7" t="s">
        <v>21</v>
      </c>
      <c r="D5" s="8">
        <v>4058</v>
      </c>
      <c r="E5" s="9" t="s">
        <v>20</v>
      </c>
      <c r="F5" s="4"/>
      <c r="G5" s="3"/>
    </row>
    <row r="6" spans="1:7" ht="9.75" customHeight="1">
      <c r="A6" s="2"/>
      <c r="B6" s="2"/>
      <c r="C6" s="8"/>
      <c r="E6" s="9"/>
      <c r="F6" s="4"/>
      <c r="G6" s="3"/>
    </row>
    <row r="7" spans="1:7" s="13" customFormat="1" ht="15" customHeight="1">
      <c r="A7" s="103" t="s">
        <v>71</v>
      </c>
      <c r="B7" s="103"/>
      <c r="C7" s="103"/>
      <c r="D7" s="103"/>
      <c r="E7" s="103"/>
      <c r="F7" s="103"/>
      <c r="G7" s="103"/>
    </row>
    <row r="8" spans="1:7" s="13" customFormat="1">
      <c r="A8" s="10"/>
      <c r="B8" s="11"/>
      <c r="C8" s="12"/>
      <c r="E8" s="97"/>
      <c r="F8" s="14"/>
      <c r="G8" s="97"/>
    </row>
    <row r="9" spans="1:7">
      <c r="A9" s="15"/>
      <c r="D9" s="16" t="s">
        <v>12</v>
      </c>
      <c r="E9" s="16" t="s">
        <v>13</v>
      </c>
      <c r="F9" s="16" t="s">
        <v>3</v>
      </c>
      <c r="G9" s="17"/>
    </row>
    <row r="10" spans="1:7">
      <c r="A10" s="15"/>
      <c r="C10" s="18" t="s">
        <v>1</v>
      </c>
      <c r="D10" s="70">
        <f>G44</f>
        <v>174714</v>
      </c>
      <c r="E10" s="96">
        <v>40500</v>
      </c>
      <c r="F10" s="70">
        <f>SUM(D10:E10)</f>
        <v>215214</v>
      </c>
      <c r="G10" s="17"/>
    </row>
    <row r="11" spans="1:7" ht="10.5" customHeight="1">
      <c r="A11" s="15"/>
      <c r="C11" s="2"/>
      <c r="D11" s="18"/>
      <c r="E11" s="19"/>
      <c r="G11" s="17"/>
    </row>
    <row r="12" spans="1:7">
      <c r="A12" s="20" t="s">
        <v>14</v>
      </c>
      <c r="C12" s="21"/>
      <c r="D12" s="17"/>
      <c r="E12" s="17"/>
      <c r="G12" s="17"/>
    </row>
    <row r="13" spans="1:7" ht="12.75" customHeight="1">
      <c r="C13" s="22"/>
      <c r="D13" s="23"/>
      <c r="E13" s="23"/>
      <c r="F13" s="23"/>
      <c r="G13" s="24" t="s">
        <v>17</v>
      </c>
    </row>
    <row r="14" spans="1:7" s="30" customFormat="1" ht="26.65" customHeight="1">
      <c r="A14" s="25"/>
      <c r="B14" s="26"/>
      <c r="C14" s="27"/>
      <c r="D14" s="28" t="s">
        <v>27</v>
      </c>
      <c r="E14" s="29" t="s">
        <v>28</v>
      </c>
      <c r="F14" s="29" t="s">
        <v>29</v>
      </c>
      <c r="G14" s="29" t="s">
        <v>28</v>
      </c>
    </row>
    <row r="15" spans="1:7" s="86" customFormat="1">
      <c r="A15" s="82"/>
      <c r="B15" s="83" t="s">
        <v>2</v>
      </c>
      <c r="C15" s="84"/>
      <c r="D15" s="85" t="s">
        <v>30</v>
      </c>
      <c r="E15" s="85" t="s">
        <v>31</v>
      </c>
      <c r="F15" s="85" t="s">
        <v>31</v>
      </c>
      <c r="G15" s="85" t="s">
        <v>31</v>
      </c>
    </row>
    <row r="16" spans="1:7" s="30" customFormat="1" ht="12.4" customHeight="1">
      <c r="A16" s="31"/>
      <c r="B16" s="32"/>
      <c r="C16" s="33"/>
      <c r="D16" s="34"/>
      <c r="E16" s="34"/>
      <c r="F16" s="34"/>
      <c r="G16" s="35"/>
    </row>
    <row r="17" spans="1:7" ht="15" customHeight="1">
      <c r="C17" s="36" t="s">
        <v>4</v>
      </c>
      <c r="D17" s="17"/>
      <c r="E17" s="17"/>
      <c r="G17" s="17"/>
    </row>
    <row r="18" spans="1:7" ht="15" customHeight="1">
      <c r="A18" s="1" t="s">
        <v>5</v>
      </c>
      <c r="B18" s="37">
        <v>2058</v>
      </c>
      <c r="C18" s="36" t="s">
        <v>0</v>
      </c>
      <c r="D18" s="17"/>
      <c r="E18" s="17"/>
      <c r="G18" s="17"/>
    </row>
    <row r="19" spans="1:7" ht="15" customHeight="1">
      <c r="B19" s="38">
        <v>0.10299999999999999</v>
      </c>
      <c r="C19" s="39" t="s">
        <v>6</v>
      </c>
      <c r="D19" s="17"/>
      <c r="E19" s="17"/>
      <c r="G19" s="17"/>
    </row>
    <row r="20" spans="1:7" ht="15" customHeight="1">
      <c r="B20" s="1">
        <v>60</v>
      </c>
      <c r="C20" s="21" t="s">
        <v>7</v>
      </c>
      <c r="D20" s="17"/>
      <c r="E20" s="17"/>
      <c r="G20" s="17"/>
    </row>
    <row r="21" spans="1:7" ht="15" customHeight="1">
      <c r="B21" s="69" t="s">
        <v>8</v>
      </c>
      <c r="C21" s="6" t="s">
        <v>9</v>
      </c>
      <c r="D21" s="41">
        <v>100438</v>
      </c>
      <c r="E21" s="98">
        <v>114306</v>
      </c>
      <c r="F21" s="41">
        <f>114306-7250</f>
        <v>107056</v>
      </c>
      <c r="G21" s="41">
        <v>63604</v>
      </c>
    </row>
    <row r="22" spans="1:7" ht="15" customHeight="1">
      <c r="B22" s="69" t="s">
        <v>23</v>
      </c>
      <c r="C22" s="6" t="s">
        <v>24</v>
      </c>
      <c r="D22" s="98">
        <v>6071</v>
      </c>
      <c r="E22" s="98">
        <v>6346</v>
      </c>
      <c r="F22" s="98">
        <v>6346</v>
      </c>
      <c r="G22" s="41">
        <v>11381</v>
      </c>
    </row>
    <row r="23" spans="1:7" s="30" customFormat="1" ht="15" customHeight="1">
      <c r="A23" s="77"/>
      <c r="B23" s="78" t="s">
        <v>32</v>
      </c>
      <c r="C23" s="77" t="s">
        <v>33</v>
      </c>
      <c r="D23" s="51">
        <v>0</v>
      </c>
      <c r="E23" s="49">
        <v>1</v>
      </c>
      <c r="F23" s="49">
        <v>1</v>
      </c>
      <c r="G23" s="49">
        <v>3180</v>
      </c>
    </row>
    <row r="24" spans="1:7" s="30" customFormat="1" ht="15" customHeight="1">
      <c r="A24" s="77"/>
      <c r="B24" s="78" t="s">
        <v>34</v>
      </c>
      <c r="C24" s="77" t="s">
        <v>35</v>
      </c>
      <c r="D24" s="51">
        <v>0</v>
      </c>
      <c r="E24" s="49">
        <v>1</v>
      </c>
      <c r="F24" s="49">
        <v>1</v>
      </c>
      <c r="G24" s="49">
        <v>52089</v>
      </c>
    </row>
    <row r="25" spans="1:7" s="30" customFormat="1" ht="15" customHeight="1">
      <c r="A25" s="77"/>
      <c r="B25" s="78" t="s">
        <v>36</v>
      </c>
      <c r="C25" s="77" t="s">
        <v>37</v>
      </c>
      <c r="D25" s="51">
        <v>0</v>
      </c>
      <c r="E25" s="49">
        <v>1</v>
      </c>
      <c r="F25" s="49">
        <v>1</v>
      </c>
      <c r="G25" s="49">
        <v>1</v>
      </c>
    </row>
    <row r="26" spans="1:7" s="30" customFormat="1" ht="15" customHeight="1">
      <c r="A26" s="77"/>
      <c r="B26" s="78" t="s">
        <v>38</v>
      </c>
      <c r="C26" s="77" t="s">
        <v>39</v>
      </c>
      <c r="D26" s="51">
        <v>0</v>
      </c>
      <c r="E26" s="49">
        <v>1</v>
      </c>
      <c r="F26" s="49">
        <v>1</v>
      </c>
      <c r="G26" s="49">
        <v>1</v>
      </c>
    </row>
    <row r="27" spans="1:7" s="42" customFormat="1" ht="15" customHeight="1">
      <c r="A27" s="71"/>
      <c r="B27" s="72" t="s">
        <v>10</v>
      </c>
      <c r="C27" s="73" t="s">
        <v>40</v>
      </c>
      <c r="D27" s="98">
        <v>125</v>
      </c>
      <c r="E27" s="98">
        <v>300</v>
      </c>
      <c r="F27" s="98">
        <v>300</v>
      </c>
      <c r="G27" s="74">
        <v>300</v>
      </c>
    </row>
    <row r="28" spans="1:7" s="42" customFormat="1" ht="15" customHeight="1">
      <c r="A28" s="71"/>
      <c r="B28" s="72" t="s">
        <v>44</v>
      </c>
      <c r="C28" s="73" t="s">
        <v>43</v>
      </c>
      <c r="D28" s="98">
        <v>2184</v>
      </c>
      <c r="E28" s="98">
        <v>1999</v>
      </c>
      <c r="F28" s="98">
        <v>1999</v>
      </c>
      <c r="G28" s="74">
        <v>1999</v>
      </c>
    </row>
    <row r="29" spans="1:7" s="42" customFormat="1" ht="15" customHeight="1">
      <c r="A29" s="71"/>
      <c r="B29" s="72" t="s">
        <v>55</v>
      </c>
      <c r="C29" s="73" t="s">
        <v>59</v>
      </c>
      <c r="D29" s="40">
        <v>0</v>
      </c>
      <c r="E29" s="98">
        <v>1</v>
      </c>
      <c r="F29" s="98">
        <v>1</v>
      </c>
      <c r="G29" s="74">
        <v>1</v>
      </c>
    </row>
    <row r="30" spans="1:7" s="42" customFormat="1" ht="15" customHeight="1">
      <c r="A30" s="71"/>
      <c r="B30" s="72" t="s">
        <v>56</v>
      </c>
      <c r="C30" s="73" t="s">
        <v>60</v>
      </c>
      <c r="D30" s="40">
        <v>0</v>
      </c>
      <c r="E30" s="98">
        <v>1</v>
      </c>
      <c r="F30" s="98">
        <v>1</v>
      </c>
      <c r="G30" s="74">
        <v>1</v>
      </c>
    </row>
    <row r="31" spans="1:7" s="42" customFormat="1" ht="15" customHeight="1">
      <c r="A31" s="71"/>
      <c r="B31" s="72" t="s">
        <v>58</v>
      </c>
      <c r="C31" s="73" t="s">
        <v>61</v>
      </c>
      <c r="D31" s="40">
        <v>0</v>
      </c>
      <c r="E31" s="98">
        <v>1</v>
      </c>
      <c r="F31" s="98">
        <v>1</v>
      </c>
      <c r="G31" s="74">
        <v>1</v>
      </c>
    </row>
    <row r="32" spans="1:7" s="42" customFormat="1" ht="15" customHeight="1">
      <c r="A32" s="71"/>
      <c r="B32" s="72" t="s">
        <v>57</v>
      </c>
      <c r="C32" s="73" t="s">
        <v>62</v>
      </c>
      <c r="D32" s="40">
        <v>0</v>
      </c>
      <c r="E32" s="98">
        <v>1</v>
      </c>
      <c r="F32" s="98">
        <v>1</v>
      </c>
      <c r="G32" s="74">
        <v>1</v>
      </c>
    </row>
    <row r="33" spans="1:7" s="42" customFormat="1" ht="15" customHeight="1">
      <c r="A33" s="71"/>
      <c r="B33" s="72" t="s">
        <v>45</v>
      </c>
      <c r="C33" s="73" t="s">
        <v>46</v>
      </c>
      <c r="D33" s="98">
        <v>20500</v>
      </c>
      <c r="E33" s="98">
        <v>25000</v>
      </c>
      <c r="F33" s="98">
        <v>25000</v>
      </c>
      <c r="G33" s="74">
        <v>30000</v>
      </c>
    </row>
    <row r="34" spans="1:7" s="30" customFormat="1" ht="15" customHeight="1">
      <c r="A34" s="77"/>
      <c r="B34" s="78" t="s">
        <v>41</v>
      </c>
      <c r="C34" s="77" t="s">
        <v>42</v>
      </c>
      <c r="D34" s="51">
        <v>0</v>
      </c>
      <c r="E34" s="49">
        <v>1</v>
      </c>
      <c r="F34" s="49">
        <v>1</v>
      </c>
      <c r="G34" s="49">
        <v>1</v>
      </c>
    </row>
    <row r="35" spans="1:7" s="30" customFormat="1" ht="15" customHeight="1">
      <c r="A35" s="77"/>
      <c r="B35" s="78" t="s">
        <v>63</v>
      </c>
      <c r="C35" s="77" t="s">
        <v>64</v>
      </c>
      <c r="D35" s="51">
        <v>0</v>
      </c>
      <c r="E35" s="49">
        <v>1</v>
      </c>
      <c r="F35" s="49">
        <v>1</v>
      </c>
      <c r="G35" s="49">
        <v>1</v>
      </c>
    </row>
    <row r="36" spans="1:7" s="30" customFormat="1" ht="15" customHeight="1">
      <c r="A36" s="77"/>
      <c r="B36" s="78" t="s">
        <v>47</v>
      </c>
      <c r="C36" s="77" t="s">
        <v>48</v>
      </c>
      <c r="D36" s="49">
        <v>2499</v>
      </c>
      <c r="E36" s="49">
        <v>5000</v>
      </c>
      <c r="F36" s="49">
        <v>5000</v>
      </c>
      <c r="G36" s="49">
        <v>2500</v>
      </c>
    </row>
    <row r="37" spans="1:7" s="30" customFormat="1" ht="15" customHeight="1">
      <c r="A37" s="77"/>
      <c r="B37" s="78" t="s">
        <v>65</v>
      </c>
      <c r="C37" s="77" t="s">
        <v>68</v>
      </c>
      <c r="D37" s="51">
        <v>0</v>
      </c>
      <c r="E37" s="49">
        <v>1</v>
      </c>
      <c r="F37" s="49">
        <v>1</v>
      </c>
      <c r="G37" s="49">
        <v>1</v>
      </c>
    </row>
    <row r="38" spans="1:7" s="30" customFormat="1" ht="15" customHeight="1">
      <c r="A38" s="77"/>
      <c r="B38" s="78" t="s">
        <v>66</v>
      </c>
      <c r="C38" s="77" t="s">
        <v>69</v>
      </c>
      <c r="D38" s="51">
        <v>0</v>
      </c>
      <c r="E38" s="49">
        <v>1</v>
      </c>
      <c r="F38" s="49">
        <v>1</v>
      </c>
      <c r="G38" s="49">
        <v>1</v>
      </c>
    </row>
    <row r="39" spans="1:7" s="30" customFormat="1" ht="15" customHeight="1">
      <c r="A39" s="77"/>
      <c r="B39" s="78" t="s">
        <v>67</v>
      </c>
      <c r="C39" s="77" t="s">
        <v>70</v>
      </c>
      <c r="D39" s="51">
        <v>0</v>
      </c>
      <c r="E39" s="49">
        <v>1</v>
      </c>
      <c r="F39" s="49">
        <v>1</v>
      </c>
      <c r="G39" s="49">
        <v>1</v>
      </c>
    </row>
    <row r="40" spans="1:7" s="30" customFormat="1" ht="15" customHeight="1">
      <c r="A40" s="77"/>
      <c r="B40" s="78" t="s">
        <v>51</v>
      </c>
      <c r="C40" s="77" t="s">
        <v>52</v>
      </c>
      <c r="D40" s="51">
        <v>0</v>
      </c>
      <c r="E40" s="49">
        <v>10350</v>
      </c>
      <c r="F40" s="49">
        <f>10350-3800</f>
        <v>6550</v>
      </c>
      <c r="G40" s="49">
        <v>9650</v>
      </c>
    </row>
    <row r="41" spans="1:7" s="30" customFormat="1" ht="15" customHeight="1">
      <c r="A41" s="77"/>
      <c r="B41" s="78" t="s">
        <v>49</v>
      </c>
      <c r="C41" s="77" t="s">
        <v>50</v>
      </c>
      <c r="D41" s="49">
        <v>7450</v>
      </c>
      <c r="E41" s="51">
        <v>0</v>
      </c>
      <c r="F41" s="51">
        <v>0</v>
      </c>
      <c r="G41" s="51">
        <v>0</v>
      </c>
    </row>
    <row r="42" spans="1:7" s="30" customFormat="1" ht="15" customHeight="1">
      <c r="A42" s="77"/>
      <c r="B42" s="78" t="s">
        <v>11</v>
      </c>
      <c r="C42" s="77" t="s">
        <v>54</v>
      </c>
      <c r="D42" s="49">
        <v>4000</v>
      </c>
      <c r="E42" s="51">
        <v>0</v>
      </c>
      <c r="F42" s="51">
        <v>0</v>
      </c>
      <c r="G42" s="51">
        <v>0</v>
      </c>
    </row>
    <row r="43" spans="1:7" ht="15" customHeight="1">
      <c r="A43" s="1" t="s">
        <v>3</v>
      </c>
      <c r="B43" s="45">
        <v>0.10299999999999999</v>
      </c>
      <c r="C43" s="39" t="s">
        <v>6</v>
      </c>
      <c r="D43" s="44">
        <f>SUM(D21:D42)</f>
        <v>143267</v>
      </c>
      <c r="E43" s="44">
        <f t="shared" ref="E43:F43" si="0">SUM(E21:E42)</f>
        <v>163314</v>
      </c>
      <c r="F43" s="44">
        <f t="shared" si="0"/>
        <v>152264</v>
      </c>
      <c r="G43" s="44">
        <v>174714</v>
      </c>
    </row>
    <row r="44" spans="1:7" ht="15" customHeight="1">
      <c r="A44" s="1" t="s">
        <v>3</v>
      </c>
      <c r="B44" s="37">
        <v>2058</v>
      </c>
      <c r="C44" s="39" t="s">
        <v>0</v>
      </c>
      <c r="D44" s="41">
        <f t="shared" ref="D44:F44" si="1">D43</f>
        <v>143267</v>
      </c>
      <c r="E44" s="41">
        <f t="shared" si="1"/>
        <v>163314</v>
      </c>
      <c r="F44" s="41">
        <f t="shared" si="1"/>
        <v>152264</v>
      </c>
      <c r="G44" s="41">
        <v>174714</v>
      </c>
    </row>
    <row r="45" spans="1:7" ht="14.1" customHeight="1">
      <c r="A45" s="46" t="s">
        <v>3</v>
      </c>
      <c r="B45" s="46"/>
      <c r="C45" s="47" t="s">
        <v>4</v>
      </c>
      <c r="D45" s="44">
        <f t="shared" ref="D45:F45" si="2">D44</f>
        <v>143267</v>
      </c>
      <c r="E45" s="44">
        <f t="shared" si="2"/>
        <v>163314</v>
      </c>
      <c r="F45" s="44">
        <f t="shared" si="2"/>
        <v>152264</v>
      </c>
      <c r="G45" s="44">
        <v>174714</v>
      </c>
    </row>
    <row r="46" spans="1:7" ht="14.1" customHeight="1">
      <c r="A46" s="2"/>
      <c r="B46" s="2"/>
      <c r="C46" s="39" t="s">
        <v>19</v>
      </c>
      <c r="D46" s="48"/>
      <c r="E46" s="49"/>
      <c r="F46" s="48"/>
      <c r="G46" s="48"/>
    </row>
    <row r="47" spans="1:7" s="64" customFormat="1" ht="14.1" customHeight="1">
      <c r="A47" s="55" t="s">
        <v>5</v>
      </c>
      <c r="B47" s="60">
        <v>4058</v>
      </c>
      <c r="C47" s="61" t="s">
        <v>20</v>
      </c>
      <c r="D47" s="62"/>
      <c r="E47" s="63"/>
      <c r="F47" s="62"/>
      <c r="G47" s="62"/>
    </row>
    <row r="48" spans="1:7" ht="14.1" customHeight="1">
      <c r="A48" s="2"/>
      <c r="B48" s="38">
        <v>0.10299999999999999</v>
      </c>
      <c r="C48" s="39" t="s">
        <v>6</v>
      </c>
      <c r="D48" s="48"/>
      <c r="E48" s="49"/>
      <c r="F48" s="48"/>
      <c r="G48" s="48"/>
    </row>
    <row r="49" spans="1:7" s="2" customFormat="1" ht="14.1" customHeight="1">
      <c r="B49" s="2">
        <v>60</v>
      </c>
      <c r="C49" s="6" t="s">
        <v>7</v>
      </c>
      <c r="D49" s="48"/>
      <c r="E49" s="49"/>
      <c r="F49" s="48"/>
      <c r="G49" s="48"/>
    </row>
    <row r="50" spans="1:7" s="2" customFormat="1" ht="14.1" customHeight="1">
      <c r="A50" s="79"/>
      <c r="B50" s="69" t="s">
        <v>53</v>
      </c>
      <c r="C50" s="6" t="s">
        <v>72</v>
      </c>
      <c r="D50" s="51">
        <v>0</v>
      </c>
      <c r="E50" s="51">
        <v>0</v>
      </c>
      <c r="F50" s="48">
        <v>527</v>
      </c>
      <c r="G50" s="51">
        <v>0</v>
      </c>
    </row>
    <row r="51" spans="1:7" s="2" customFormat="1" ht="14.1" customHeight="1">
      <c r="A51" s="99"/>
      <c r="B51" s="100" t="s">
        <v>11</v>
      </c>
      <c r="C51" s="101" t="s">
        <v>16</v>
      </c>
      <c r="D51" s="52">
        <v>0</v>
      </c>
      <c r="E51" s="52">
        <v>0</v>
      </c>
      <c r="F51" s="52">
        <v>0</v>
      </c>
      <c r="G51" s="87">
        <v>40000</v>
      </c>
    </row>
    <row r="52" spans="1:7" s="2" customFormat="1" ht="14.1" customHeight="1">
      <c r="A52" s="79"/>
      <c r="B52" s="80" t="s">
        <v>73</v>
      </c>
      <c r="C52" s="81" t="s">
        <v>74</v>
      </c>
      <c r="D52" s="51">
        <v>0</v>
      </c>
      <c r="E52" s="51">
        <v>0</v>
      </c>
      <c r="F52" s="49">
        <v>3273</v>
      </c>
      <c r="G52" s="51">
        <v>0</v>
      </c>
    </row>
    <row r="53" spans="1:7" s="2" customFormat="1" ht="14.1" customHeight="1">
      <c r="A53" s="79"/>
      <c r="B53" s="80" t="s">
        <v>75</v>
      </c>
      <c r="C53" s="81" t="s">
        <v>76</v>
      </c>
      <c r="D53" s="52">
        <v>0</v>
      </c>
      <c r="E53" s="52">
        <v>0</v>
      </c>
      <c r="F53" s="52">
        <v>0</v>
      </c>
      <c r="G53" s="87">
        <v>500</v>
      </c>
    </row>
    <row r="54" spans="1:7" ht="14.1" customHeight="1">
      <c r="A54" s="2" t="s">
        <v>3</v>
      </c>
      <c r="B54" s="2">
        <v>60</v>
      </c>
      <c r="C54" s="6" t="s">
        <v>7</v>
      </c>
      <c r="D54" s="52">
        <f>SUM(D50:D53)</f>
        <v>0</v>
      </c>
      <c r="E54" s="52">
        <f t="shared" ref="E54:F54" si="3">SUM(E50:E53)</f>
        <v>0</v>
      </c>
      <c r="F54" s="87">
        <f t="shared" si="3"/>
        <v>3800</v>
      </c>
      <c r="G54" s="87">
        <v>40500</v>
      </c>
    </row>
    <row r="55" spans="1:7" ht="14.1" customHeight="1">
      <c r="A55" s="2" t="s">
        <v>3</v>
      </c>
      <c r="B55" s="38">
        <v>0.10299999999999999</v>
      </c>
      <c r="C55" s="39" t="s">
        <v>6</v>
      </c>
      <c r="D55" s="52">
        <f t="shared" ref="D55:F57" si="4">D54</f>
        <v>0</v>
      </c>
      <c r="E55" s="52">
        <f t="shared" si="4"/>
        <v>0</v>
      </c>
      <c r="F55" s="87">
        <f t="shared" si="4"/>
        <v>3800</v>
      </c>
      <c r="G55" s="87">
        <v>40500</v>
      </c>
    </row>
    <row r="56" spans="1:7" ht="14.1" customHeight="1">
      <c r="A56" s="75" t="s">
        <v>3</v>
      </c>
      <c r="B56" s="65">
        <v>4058</v>
      </c>
      <c r="C56" s="66" t="s">
        <v>20</v>
      </c>
      <c r="D56" s="52">
        <f t="shared" si="4"/>
        <v>0</v>
      </c>
      <c r="E56" s="52">
        <f t="shared" si="4"/>
        <v>0</v>
      </c>
      <c r="F56" s="87">
        <f t="shared" si="4"/>
        <v>3800</v>
      </c>
      <c r="G56" s="87">
        <v>40500</v>
      </c>
    </row>
    <row r="57" spans="1:7" s="13" customFormat="1" ht="14.1" customHeight="1">
      <c r="A57" s="11" t="s">
        <v>3</v>
      </c>
      <c r="B57" s="67"/>
      <c r="C57" s="68" t="s">
        <v>19</v>
      </c>
      <c r="D57" s="43">
        <f t="shared" si="4"/>
        <v>0</v>
      </c>
      <c r="E57" s="43">
        <f t="shared" si="4"/>
        <v>0</v>
      </c>
      <c r="F57" s="88">
        <f t="shared" si="4"/>
        <v>3800</v>
      </c>
      <c r="G57" s="88">
        <v>40500</v>
      </c>
    </row>
    <row r="58" spans="1:7" ht="14.1" customHeight="1">
      <c r="A58" s="46" t="s">
        <v>3</v>
      </c>
      <c r="B58" s="46"/>
      <c r="C58" s="53" t="s">
        <v>1</v>
      </c>
      <c r="D58" s="54">
        <f t="shared" ref="D58:F58" si="5">D56+D45</f>
        <v>143267</v>
      </c>
      <c r="E58" s="54">
        <f t="shared" si="5"/>
        <v>163314</v>
      </c>
      <c r="F58" s="54">
        <f t="shared" si="5"/>
        <v>156064</v>
      </c>
      <c r="G58" s="54">
        <v>215214</v>
      </c>
    </row>
    <row r="59" spans="1:7" ht="14.1" customHeight="1">
      <c r="A59" s="2"/>
      <c r="B59" s="2"/>
      <c r="C59" s="50"/>
      <c r="D59" s="89"/>
      <c r="E59" s="89"/>
      <c r="F59" s="89"/>
      <c r="G59" s="89"/>
    </row>
    <row r="60" spans="1:7" ht="29.65" customHeight="1">
      <c r="A60" s="55" t="s">
        <v>18</v>
      </c>
      <c r="B60" s="55">
        <v>2058</v>
      </c>
      <c r="C60" s="56" t="s">
        <v>22</v>
      </c>
      <c r="D60" s="90">
        <v>13</v>
      </c>
      <c r="E60" s="57">
        <v>0</v>
      </c>
      <c r="F60" s="57">
        <v>0</v>
      </c>
      <c r="G60" s="57">
        <v>0</v>
      </c>
    </row>
    <row r="61" spans="1:7">
      <c r="A61" s="2"/>
      <c r="B61" s="2"/>
      <c r="C61" s="50"/>
      <c r="D61" s="58"/>
      <c r="E61" s="58"/>
      <c r="F61" s="58"/>
      <c r="G61" s="58"/>
    </row>
    <row r="62" spans="1:7">
      <c r="A62" s="2"/>
      <c r="B62" s="2"/>
      <c r="C62" s="2"/>
      <c r="D62" s="58"/>
      <c r="E62" s="58"/>
      <c r="F62" s="58"/>
      <c r="G62" s="58"/>
    </row>
    <row r="63" spans="1:7" s="37" customFormat="1">
      <c r="A63" s="50"/>
      <c r="B63" s="50"/>
      <c r="C63" s="50"/>
      <c r="D63" s="91"/>
      <c r="E63" s="91"/>
      <c r="F63" s="91"/>
      <c r="G63" s="92"/>
    </row>
    <row r="64" spans="1:7" s="37" customFormat="1">
      <c r="C64" s="93"/>
      <c r="D64" s="94"/>
      <c r="E64" s="94"/>
      <c r="F64" s="94"/>
      <c r="G64" s="95"/>
    </row>
    <row r="65" spans="3:7" s="37" customFormat="1">
      <c r="C65" s="93"/>
      <c r="D65" s="94"/>
      <c r="E65" s="94"/>
      <c r="F65" s="94"/>
      <c r="G65" s="95"/>
    </row>
    <row r="66" spans="3:7" s="37" customFormat="1">
      <c r="C66" s="93"/>
      <c r="D66" s="94"/>
      <c r="E66" s="94"/>
      <c r="F66" s="94"/>
      <c r="G66" s="95"/>
    </row>
    <row r="67" spans="3:7">
      <c r="C67" s="59"/>
      <c r="D67" s="76"/>
      <c r="E67" s="76"/>
      <c r="F67" s="76"/>
      <c r="G67" s="17"/>
    </row>
    <row r="68" spans="3:7">
      <c r="C68" s="59"/>
      <c r="D68" s="59"/>
      <c r="E68" s="59"/>
      <c r="F68" s="59"/>
      <c r="G68" s="17"/>
    </row>
    <row r="69" spans="3:7">
      <c r="C69" s="59"/>
      <c r="D69" s="59"/>
      <c r="E69" s="59"/>
      <c r="F69" s="76"/>
    </row>
    <row r="70" spans="3:7">
      <c r="C70" s="59"/>
      <c r="D70" s="59"/>
      <c r="E70" s="59"/>
      <c r="F70" s="76"/>
    </row>
    <row r="71" spans="3:7">
      <c r="C71" s="59"/>
      <c r="D71" s="59"/>
      <c r="E71" s="59"/>
      <c r="F71" s="76"/>
    </row>
    <row r="72" spans="3:7">
      <c r="C72" s="59"/>
      <c r="D72" s="59"/>
      <c r="E72" s="59"/>
      <c r="F72" s="76"/>
    </row>
    <row r="73" spans="3:7">
      <c r="C73" s="59"/>
      <c r="D73" s="59"/>
      <c r="E73" s="59"/>
      <c r="F73" s="59"/>
    </row>
  </sheetData>
  <autoFilter ref="A16:G73"/>
  <mergeCells count="3">
    <mergeCell ref="A1:G1"/>
    <mergeCell ref="A2:G2"/>
    <mergeCell ref="A7:G7"/>
  </mergeCells>
  <phoneticPr fontId="2" type="noConversion"/>
  <printOptions horizontalCentered="1"/>
  <pageMargins left="0.55118110236220474" right="0.55118110236220474" top="0.74803149606299213" bottom="1.5748031496062993" header="0.51181102362204722" footer="1.1811023622047245"/>
  <pageSetup paperSize="9" scale="94" firstPageNumber="301" orientation="portrait" blackAndWhite="1" useFirstPageNumber="1" r:id="rId1"/>
  <headerFooter alignWithMargins="0">
    <oddHeader xml:space="preserve">&amp;C   </oddHeader>
    <oddFooter>&amp;C&amp;"Times New Roman,Bold"  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dem32</vt:lpstr>
      <vt:lpstr>Sheet1</vt:lpstr>
      <vt:lpstr>'dem32'!Print_Area</vt:lpstr>
      <vt:lpstr>'dem32'!Print_Titles</vt:lpstr>
      <vt:lpstr>'dem32'!printing</vt:lpstr>
      <vt:lpstr>'dem32'!revise</vt:lpstr>
      <vt:lpstr>'dem32'!summary</vt:lpstr>
      <vt:lpstr>'dem32'!Voted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Budget JA1</cp:lastModifiedBy>
  <cp:lastPrinted>2024-08-03T10:59:03Z</cp:lastPrinted>
  <dcterms:created xsi:type="dcterms:W3CDTF">2004-06-02T16:24:16Z</dcterms:created>
  <dcterms:modified xsi:type="dcterms:W3CDTF">2024-08-09T09:38:59Z</dcterms:modified>
</cp:coreProperties>
</file>