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49" sheetId="1" r:id="rId1"/>
  </sheets>
  <externalReferences>
    <externalReference r:id="rId2"/>
  </externalReferences>
  <definedNames>
    <definedName name="__123Graph_D" hidden="1">[1]DEMAND18!#REF!</definedName>
    <definedName name="_xlnm._FilterDatabase" localSheetId="0" hidden="1">'Dem49'!$A$18:$G$160</definedName>
    <definedName name="_Regression_Int" localSheetId="0" hidden="1">1</definedName>
    <definedName name="ah" localSheetId="0">'Dem49'!#REF!</definedName>
    <definedName name="ahcap" localSheetId="0">'Dem49'!#REF!</definedName>
    <definedName name="animal" localSheetId="0">'Dem49'!$C$12:$F$12</definedName>
    <definedName name="are" localSheetId="0">'Dem49'!#REF!</definedName>
    <definedName name="dd" localSheetId="0">'Dem49'!#REF!</definedName>
    <definedName name="fishcap" localSheetId="0">'Dem49'!$D$153:$G$153</definedName>
    <definedName name="Fishrev" localSheetId="0">'Dem49'!$D$134:$G$134</definedName>
    <definedName name="housing" localSheetId="0">#REF!</definedName>
    <definedName name="housingcap" localSheetId="0">#REF!</definedName>
    <definedName name="np" localSheetId="0">'Dem49'!#REF!</definedName>
    <definedName name="Nutrition" localSheetId="0">#REF!</definedName>
    <definedName name="oges" localSheetId="0">#REF!</definedName>
    <definedName name="_xlnm.Print_Area" localSheetId="0">'Dem49'!$A$1:$G$155</definedName>
    <definedName name="_xlnm.Print_Titles" localSheetId="0">'Dem49'!$15:$18</definedName>
    <definedName name="pw" localSheetId="0">#REF!</definedName>
    <definedName name="revise" localSheetId="0">'Dem49'!#REF!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'Dem49'!$D$165:$F$165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'Dem49'!$B$19:$G$176</definedName>
    <definedName name="Z_11785445_139B_4A31_9FC3_9005FC3C3095_.wvu.PrintArea" localSheetId="0" hidden="1">'Dem49'!$A$1:$G$158</definedName>
    <definedName name="Z_11785445_139B_4A31_9FC3_9005FC3C3095_.wvu.PrintTitles" localSheetId="0" hidden="1">'Dem49'!$15:$18</definedName>
    <definedName name="Z_11785445_139B_4A31_9FC3_9005FC3C3095_.wvu.Rows" localSheetId="0" hidden="1">'Dem49'!#REF!</definedName>
    <definedName name="Z_239EE218_578E_4317_BEED_14D5D7089E27_.wvu.Cols" localSheetId="0" hidden="1">'Dem49'!#REF!</definedName>
    <definedName name="Z_239EE218_578E_4317_BEED_14D5D7089E27_.wvu.FilterData" localSheetId="0" hidden="1">'Dem49'!$A$1:$G$158</definedName>
    <definedName name="Z_239EE218_578E_4317_BEED_14D5D7089E27_.wvu.PrintArea" localSheetId="0" hidden="1">'Dem49'!$A$1:$G$155</definedName>
    <definedName name="Z_239EE218_578E_4317_BEED_14D5D7089E27_.wvu.PrintTitles" localSheetId="0" hidden="1">'Dem49'!$15:$18</definedName>
    <definedName name="Z_302A3EA3_AE96_11D5_A646_0050BA3D7AFD_.wvu.Cols" localSheetId="0" hidden="1">'Dem49'!#REF!</definedName>
    <definedName name="Z_302A3EA3_AE96_11D5_A646_0050BA3D7AFD_.wvu.FilterData" localSheetId="0" hidden="1">'Dem49'!$A$1:$G$158</definedName>
    <definedName name="Z_302A3EA3_AE96_11D5_A646_0050BA3D7AFD_.wvu.PrintArea" localSheetId="0" hidden="1">'Dem49'!$A$1:$G$155</definedName>
    <definedName name="Z_302A3EA3_AE96_11D5_A646_0050BA3D7AFD_.wvu.PrintTitles" localSheetId="0" hidden="1">'Dem49'!$15:$18</definedName>
    <definedName name="Z_36DBA021_0ECB_11D4_8064_004005726899_.wvu.Cols" localSheetId="0" hidden="1">'Dem49'!#REF!</definedName>
    <definedName name="Z_36DBA021_0ECB_11D4_8064_004005726899_.wvu.FilterData" localSheetId="0" hidden="1">'Dem49'!$C$19:$C$137</definedName>
    <definedName name="Z_36DBA021_0ECB_11D4_8064_004005726899_.wvu.PrintArea" localSheetId="0" hidden="1">'Dem49'!$A$1:$G$137</definedName>
    <definedName name="Z_36DBA021_0ECB_11D4_8064_004005726899_.wvu.PrintTitles" localSheetId="0" hidden="1">'Dem49'!$15:$18</definedName>
    <definedName name="Z_5071B95B_B9AE_41D2_8D05_F6F32A4219CA_.wvu.FilterData" localSheetId="0" hidden="1">'Dem49'!$A$19:$G$158</definedName>
    <definedName name="Z_93EBE921_AE91_11D5_8685_004005726899_.wvu.Cols" localSheetId="0" hidden="1">'Dem49'!#REF!</definedName>
    <definedName name="Z_93EBE921_AE91_11D5_8685_004005726899_.wvu.FilterData" localSheetId="0" hidden="1">'Dem49'!$C$19:$C$137</definedName>
    <definedName name="Z_93EBE921_AE91_11D5_8685_004005726899_.wvu.PrintArea" localSheetId="0" hidden="1">'Dem49'!$A$1:$G$137</definedName>
    <definedName name="Z_93EBE921_AE91_11D5_8685_004005726899_.wvu.PrintTitles" localSheetId="0" hidden="1">'Dem49'!$15:$18</definedName>
    <definedName name="Z_94DA79C1_0FDE_11D5_9579_000021DAEEA2_.wvu.Cols" localSheetId="0" hidden="1">'Dem49'!#REF!</definedName>
    <definedName name="Z_94DA79C1_0FDE_11D5_9579_000021DAEEA2_.wvu.FilterData" localSheetId="0" hidden="1">'Dem49'!$C$19:$C$137</definedName>
    <definedName name="Z_94DA79C1_0FDE_11D5_9579_000021DAEEA2_.wvu.PrintArea" localSheetId="0" hidden="1">'Dem49'!$A$1:$G$137</definedName>
    <definedName name="Z_94DA79C1_0FDE_11D5_9579_000021DAEEA2_.wvu.PrintTitles" localSheetId="0" hidden="1">'Dem49'!$15:$18</definedName>
    <definedName name="Z_A1D4F895_248C_45AC_AB56_DBE99D2594FB_.wvu.FilterData" localSheetId="0" hidden="1">'Dem49'!$A$19:$G$165</definedName>
    <definedName name="Z_A1D4F895_248C_45AC_AB56_DBE99D2594FB_.wvu.PrintArea" localSheetId="0" hidden="1">'Dem49'!$A$1:$G$155</definedName>
    <definedName name="Z_A1D4F895_248C_45AC_AB56_DBE99D2594FB_.wvu.PrintTitles" localSheetId="0" hidden="1">'Dem49'!$15:$18</definedName>
    <definedName name="Z_AB0B25A3_0912_441B_B755_8571BB521299_.wvu.FilterData" localSheetId="0" hidden="1">'Dem49'!$A$19:$G$158</definedName>
    <definedName name="Z_AB0B25A3_0912_441B_B755_8571BB521299_.wvu.PrintArea" localSheetId="0" hidden="1">'Dem49'!$A$1:$G$158</definedName>
    <definedName name="Z_AB0B25A3_0912_441B_B755_8571BB521299_.wvu.PrintTitles" localSheetId="0" hidden="1">'Dem49'!$15:$18</definedName>
    <definedName name="Z_AB0B25A3_0912_441B_B755_8571BB521299_.wvu.Rows" localSheetId="0" hidden="1">'Dem49'!#REF!</definedName>
    <definedName name="Z_B4CB098C_161F_11D5_8064_004005726899_.wvu.FilterData" localSheetId="0" hidden="1">'Dem49'!$C$19:$C$137</definedName>
    <definedName name="Z_B4CB098E_161F_11D5_8064_004005726899_.wvu.FilterData" localSheetId="0" hidden="1">'Dem49'!$C$19:$C$137</definedName>
    <definedName name="Z_C868F8C3_16D7_11D5_A68D_81D6213F5331_.wvu.Cols" localSheetId="0" hidden="1">'Dem49'!#REF!</definedName>
    <definedName name="Z_C868F8C3_16D7_11D5_A68D_81D6213F5331_.wvu.FilterData" localSheetId="0" hidden="1">'Dem49'!$C$19:$C$137</definedName>
    <definedName name="Z_C868F8C3_16D7_11D5_A68D_81D6213F5331_.wvu.PrintArea" localSheetId="0" hidden="1">'Dem49'!$A$1:$G$137</definedName>
    <definedName name="Z_C868F8C3_16D7_11D5_A68D_81D6213F5331_.wvu.PrintTitles" localSheetId="0" hidden="1">'Dem49'!$15:$18</definedName>
    <definedName name="Z_C9005DB3_FAA8_4560_9BCE_49977A5934C6_.wvu.FilterData" localSheetId="0" hidden="1">'Dem49'!$B$19:$G$176</definedName>
    <definedName name="Z_C9005DB3_FAA8_4560_9BCE_49977A5934C6_.wvu.PrintArea" localSheetId="0" hidden="1">'Dem49'!$A$1:$G$158</definedName>
    <definedName name="Z_C9005DB3_FAA8_4560_9BCE_49977A5934C6_.wvu.PrintTitles" localSheetId="0" hidden="1">'Dem49'!$15:$18</definedName>
    <definedName name="Z_C9005DB3_FAA8_4560_9BCE_49977A5934C6_.wvu.Rows" localSheetId="0" hidden="1">'Dem49'!#REF!</definedName>
    <definedName name="Z_E57F7D2B_6C27_407B_9710_2828BB462CF1_.wvu.FilterData" localSheetId="0" hidden="1">'Dem49'!$A$19:$G$158</definedName>
    <definedName name="Z_E57F7D2B_6C27_407B_9710_2828BB462CF1_.wvu.PrintArea" localSheetId="0" hidden="1">'Dem49'!$A$1:$G$158</definedName>
    <definedName name="Z_E57F7D2B_6C27_407B_9710_2828BB462CF1_.wvu.PrintTitles" localSheetId="0" hidden="1">'Dem49'!$15:$18</definedName>
    <definedName name="Z_E57F7D2B_6C27_407B_9710_2828BB462CF1_.wvu.Rows" localSheetId="0" hidden="1">'Dem49'!#REF!</definedName>
    <definedName name="Z_E5DF37BD_125C_11D5_8DC4_D0F5D88B3549_.wvu.Cols" localSheetId="0" hidden="1">'Dem49'!#REF!</definedName>
    <definedName name="Z_E5DF37BD_125C_11D5_8DC4_D0F5D88B3549_.wvu.FilterData" localSheetId="0" hidden="1">'Dem49'!$C$19:$C$137</definedName>
    <definedName name="Z_E5DF37BD_125C_11D5_8DC4_D0F5D88B3549_.wvu.PrintArea" localSheetId="0" hidden="1">'Dem49'!$A$1:$G$137</definedName>
    <definedName name="Z_E5DF37BD_125C_11D5_8DC4_D0F5D88B3549_.wvu.PrintTitles" localSheetId="0" hidden="1">'Dem49'!$15:$18</definedName>
    <definedName name="Z_F8ADACC1_164E_11D6_B603_000021DAEEA2_.wvu.Cols" localSheetId="0" hidden="1">'Dem49'!#REF!</definedName>
    <definedName name="Z_F8ADACC1_164E_11D6_B603_000021DAEEA2_.wvu.FilterData" localSheetId="0" hidden="1">'Dem49'!$C$19:$C$137</definedName>
    <definedName name="Z_F8ADACC1_164E_11D6_B603_000021DAEEA2_.wvu.PrintArea" localSheetId="0" hidden="1">'Dem49'!$A$1:$G$158</definedName>
    <definedName name="Z_F8ADACC1_164E_11D6_B603_000021DAEEA2_.wvu.PrintTitles" localSheetId="0" hidden="1">'Dem49'!$15:$18</definedName>
  </definedNames>
  <calcPr calcId="124519"/>
  <customWorkbookViews>
    <customWorkbookView name="Mahendra - Personal View" guid="{E57F7D2B-6C27-407B-9710-2828BB462CF1}" mergeInterval="0" personalView="1" maximized="1" xWindow="1" yWindow="1" windowWidth="1366" windowHeight="538" activeSheetId="1"/>
    <customWorkbookView name="sonam - Personal View" guid="{CE6969D3-C4C4-4E74-BA3B-A9142892664E}" mergeInterval="0" personalView="1" maximized="1" windowWidth="1276" windowHeight="547" activeSheetId="1"/>
    <customWorkbookView name="SILAL BUDGET - Personal View" guid="{A1D4F895-248C-45AC-AB56-DBE99D2594FB}" mergeInterval="0" personalView="1" maximized="1" windowWidth="1020" windowHeight="597" activeSheetId="4"/>
    <customWorkbookView name="jogesh - Personal View" guid="{11785445-139B-4A31-9FC3-9005FC3C3095}" mergeInterval="0" personalView="1" maximized="1" windowWidth="1020" windowHeight="596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prakash - Personal View" guid="{AB0B25A3-0912-441B-B755-8571BB521299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E132" i="1"/>
  <c r="E133" s="1"/>
  <c r="F132"/>
  <c r="F133" s="1"/>
  <c r="D132"/>
  <c r="D133" s="1"/>
  <c r="E126"/>
  <c r="E127" s="1"/>
  <c r="F126"/>
  <c r="F127" s="1"/>
  <c r="D126"/>
  <c r="D127" s="1"/>
  <c r="E63"/>
  <c r="F63"/>
  <c r="D63"/>
  <c r="F151" l="1"/>
  <c r="E151"/>
  <c r="D151"/>
  <c r="E147"/>
  <c r="F147"/>
  <c r="D147"/>
  <c r="E39"/>
  <c r="E64" s="1"/>
  <c r="F39"/>
  <c r="F64" s="1"/>
  <c r="D39"/>
  <c r="E143"/>
  <c r="F143"/>
  <c r="D143"/>
  <c r="E111"/>
  <c r="F111"/>
  <c r="D111"/>
  <c r="F120"/>
  <c r="E120"/>
  <c r="D120"/>
  <c r="D152" l="1"/>
  <c r="F152"/>
  <c r="E152"/>
  <c r="D96" l="1"/>
  <c r="D86"/>
  <c r="F86"/>
  <c r="E86"/>
  <c r="D97" l="1"/>
  <c r="E153"/>
  <c r="F153"/>
  <c r="D153"/>
  <c r="F116" l="1"/>
  <c r="E116"/>
  <c r="D116"/>
  <c r="F107"/>
  <c r="E107"/>
  <c r="D107"/>
  <c r="F96"/>
  <c r="F97" s="1"/>
  <c r="E96"/>
  <c r="E97" s="1"/>
  <c r="D75"/>
  <c r="D59"/>
  <c r="D49"/>
  <c r="D64" s="1"/>
  <c r="F121" l="1"/>
  <c r="E121"/>
  <c r="D121"/>
  <c r="D134" s="1"/>
  <c r="E154"/>
  <c r="F154"/>
  <c r="D135" l="1"/>
  <c r="F134"/>
  <c r="F135" s="1"/>
  <c r="D154"/>
  <c r="E134"/>
  <c r="E135" s="1"/>
  <c r="E155" l="1"/>
  <c r="F155"/>
  <c r="D155"/>
  <c r="E12" l="1"/>
  <c r="D12" l="1"/>
  <c r="F12" l="1"/>
</calcChain>
</file>

<file path=xl/sharedStrings.xml><?xml version="1.0" encoding="utf-8"?>
<sst xmlns="http://schemas.openxmlformats.org/spreadsheetml/2006/main" count="248" uniqueCount="135">
  <si>
    <t>(a) Capital Account of Agriculture and Allied Activities</t>
  </si>
  <si>
    <t>Capital</t>
  </si>
  <si>
    <t>Voted</t>
  </si>
  <si>
    <t>Major /Sub-Major/Minor/Sub/Detailed Heads</t>
  </si>
  <si>
    <t>Total</t>
  </si>
  <si>
    <t>REVENUE SECTION</t>
  </si>
  <si>
    <t>M.H.</t>
  </si>
  <si>
    <t>Salaries</t>
  </si>
  <si>
    <t>Office Expenses</t>
  </si>
  <si>
    <t>Motor Vehicles</t>
  </si>
  <si>
    <t>Wages</t>
  </si>
  <si>
    <t>Fisheries</t>
  </si>
  <si>
    <t>Direction and Administration</t>
  </si>
  <si>
    <t>Inland Fisheries</t>
  </si>
  <si>
    <t>Trout Fish Seed</t>
  </si>
  <si>
    <t>Carps and Cat Fish Seed Production</t>
  </si>
  <si>
    <t>Conservation of Reverine Fisheries</t>
  </si>
  <si>
    <t>CAPITAL SECTION</t>
  </si>
  <si>
    <t>Capital Outlay on Fisheries</t>
  </si>
  <si>
    <t>II. Details of the estimates and the heads under which this grant will be accounted for:</t>
  </si>
  <si>
    <t>Revenue</t>
  </si>
  <si>
    <t>C - Economic Services (a) Agriculture and Allied Activities</t>
  </si>
  <si>
    <t>C - Capital Accounts of Economic Services</t>
  </si>
  <si>
    <t>(In Thousands of Rupees)</t>
  </si>
  <si>
    <t>Actuals</t>
  </si>
  <si>
    <t>Budget 
 Estimate</t>
  </si>
  <si>
    <t>Revised 
Estimate</t>
  </si>
  <si>
    <t>Pradhan Mantri Matsya Sampada Yojana (PMMSY) (Central Share)</t>
  </si>
  <si>
    <t>2022-23</t>
  </si>
  <si>
    <t>Gangtok District</t>
  </si>
  <si>
    <t>Pradhan Mantri Matsya Sampada Yojana (PMMSY) (State Share)</t>
  </si>
  <si>
    <t>2023-24</t>
  </si>
  <si>
    <t>00.789</t>
  </si>
  <si>
    <t>Special Component Plan for Scheduled Castes</t>
  </si>
  <si>
    <t>00.796</t>
  </si>
  <si>
    <t>Tribal Area Sub-plan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</si>
  <si>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</si>
  <si>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</si>
  <si>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</si>
  <si>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</si>
  <si>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</si>
  <si>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</si>
  <si>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Printing and Publications</t>
  </si>
  <si>
    <t>Fuel and Lubricants</t>
  </si>
  <si>
    <t>Professional Services</t>
  </si>
  <si>
    <t>Rent for others</t>
  </si>
  <si>
    <t>Pakyong</t>
  </si>
  <si>
    <t>Soreng</t>
  </si>
  <si>
    <t>Minor Civil and Electric Worls</t>
  </si>
  <si>
    <t>Repair and Maintenance</t>
  </si>
  <si>
    <t>DEMAND NO. 49</t>
  </si>
  <si>
    <t>FISHERIES</t>
  </si>
  <si>
    <t>Head Office Establishment</t>
  </si>
  <si>
    <t>44.00.01</t>
  </si>
  <si>
    <t>44.00.02</t>
  </si>
  <si>
    <t>44.00.06</t>
  </si>
  <si>
    <t>44.00.07</t>
  </si>
  <si>
    <t>44.00.08</t>
  </si>
  <si>
    <t>44.00.09</t>
  </si>
  <si>
    <t>44.00.11</t>
  </si>
  <si>
    <t>44.00.12</t>
  </si>
  <si>
    <t>44.00.13</t>
  </si>
  <si>
    <t>44.00.16</t>
  </si>
  <si>
    <t>44.00.18</t>
  </si>
  <si>
    <t>44.00.24</t>
  </si>
  <si>
    <t>44.00.27</t>
  </si>
  <si>
    <t>44.00.28</t>
  </si>
  <si>
    <t>44.00.29</t>
  </si>
  <si>
    <t>45.00.01</t>
  </si>
  <si>
    <t>45.00.02</t>
  </si>
  <si>
    <t>45.00.06</t>
  </si>
  <si>
    <t>45.00.07</t>
  </si>
  <si>
    <t>45.00.11</t>
  </si>
  <si>
    <t>45.00.13</t>
  </si>
  <si>
    <t>45.00.24</t>
  </si>
  <si>
    <t>49.00.01</t>
  </si>
  <si>
    <t>49.00.02</t>
  </si>
  <si>
    <t>49.00.06</t>
  </si>
  <si>
    <t>49.00.07</t>
  </si>
  <si>
    <t>49.00.11</t>
  </si>
  <si>
    <t>49.00.13</t>
  </si>
  <si>
    <t>49.00.24</t>
  </si>
  <si>
    <t>70.00.01</t>
  </si>
  <si>
    <t>70.00.02</t>
  </si>
  <si>
    <t>70.00.06</t>
  </si>
  <si>
    <t>70.00.07</t>
  </si>
  <si>
    <t>70.00.11</t>
  </si>
  <si>
    <t>70.00.13</t>
  </si>
  <si>
    <t>70.00.24</t>
  </si>
  <si>
    <t>71.44.01</t>
  </si>
  <si>
    <t>71.44.02</t>
  </si>
  <si>
    <t>71.44.06</t>
  </si>
  <si>
    <t>71.44.07</t>
  </si>
  <si>
    <t>71.44.11</t>
  </si>
  <si>
    <t>71.44.13</t>
  </si>
  <si>
    <t>71.44.24</t>
  </si>
  <si>
    <t>71.50.01</t>
  </si>
  <si>
    <t>71.50.02</t>
  </si>
  <si>
    <t>71.50.06</t>
  </si>
  <si>
    <t>71.50.07</t>
  </si>
  <si>
    <t>71.50.11</t>
  </si>
  <si>
    <t>71.50.13</t>
  </si>
  <si>
    <t>71.50.24</t>
  </si>
  <si>
    <t>72.00.01</t>
  </si>
  <si>
    <t>72.00.02</t>
  </si>
  <si>
    <t>72.00.06</t>
  </si>
  <si>
    <t>72.00.07</t>
  </si>
  <si>
    <t>72.00.11</t>
  </si>
  <si>
    <t>72.00.13</t>
  </si>
  <si>
    <t>72.00.24</t>
  </si>
  <si>
    <t>85.00.81</t>
  </si>
  <si>
    <t>85.00.82</t>
  </si>
  <si>
    <t>44.00.51</t>
  </si>
  <si>
    <t>86.00.49</t>
  </si>
  <si>
    <t>Other Revenue Expenditure</t>
  </si>
  <si>
    <t>44.00.21</t>
  </si>
  <si>
    <t>Materials and Supplies</t>
  </si>
  <si>
    <t>Fish Species Identification</t>
  </si>
  <si>
    <t>73.00.49</t>
  </si>
  <si>
    <t>44.00.71</t>
  </si>
  <si>
    <t>Information, Computer, Telecommunications (ICT) Equipment</t>
  </si>
  <si>
    <t>44.00.49</t>
  </si>
  <si>
    <t>Upgradation of Domestic Fish Market at Lal Bazar, Gangtok</t>
  </si>
  <si>
    <t>60.00.72</t>
  </si>
  <si>
    <t>Buildings and Structures</t>
  </si>
  <si>
    <t>External Water Supply for Fish Farm at Makha</t>
  </si>
  <si>
    <t>Other Capital Expenditure</t>
  </si>
  <si>
    <t>61.00.21</t>
  </si>
  <si>
    <t>I. Estimate of the amount required in the year ending 31st March, 2025 to defray the charges in respect of Fisheries.</t>
  </si>
  <si>
    <t>Blue Revolution - Integrated Development of
Fisheries</t>
  </si>
  <si>
    <t>Blue Revolution - Integrated Development of 
Fisheries</t>
  </si>
  <si>
    <t>Mukhya Mantri Matsya Uthpadan Yojana
(MMMUY)</t>
  </si>
  <si>
    <t>61.00.60</t>
  </si>
  <si>
    <t>Fish Feed for Government Farms</t>
  </si>
  <si>
    <t>2024-25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</si>
</sst>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0#"/>
    <numFmt numFmtId="165" formatCode="##"/>
    <numFmt numFmtId="166" formatCode="00000#"/>
    <numFmt numFmtId="167" formatCode="00.00#"/>
    <numFmt numFmtId="168" formatCode="00.#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5" fillId="0" borderId="0" xfId="5" applyFont="1" applyFill="1" applyAlignment="1" applyProtection="1">
      <alignment horizontal="right" vertical="top"/>
    </xf>
    <xf numFmtId="0" fontId="5" fillId="0" borderId="0" xfId="5" applyFont="1" applyFill="1" applyBorder="1" applyAlignment="1" applyProtection="1">
      <alignment vertical="top"/>
    </xf>
    <xf numFmtId="0" fontId="5" fillId="0" borderId="0" xfId="5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vertical="center"/>
    </xf>
    <xf numFmtId="0" fontId="5" fillId="0" borderId="0" xfId="5" applyFont="1" applyFill="1" applyProtection="1"/>
    <xf numFmtId="0" fontId="5" fillId="0" borderId="0" xfId="5" applyFont="1" applyFill="1" applyBorder="1" applyAlignment="1" applyProtection="1">
      <alignment horizontal="right" vertical="top"/>
    </xf>
    <xf numFmtId="0" fontId="4" fillId="0" borderId="0" xfId="5" applyFont="1" applyFill="1" applyAlignment="1" applyProtection="1">
      <alignment horizontal="center" vertical="top"/>
    </xf>
    <xf numFmtId="0" fontId="4" fillId="0" borderId="0" xfId="5" applyFont="1" applyFill="1" applyAlignment="1" applyProtection="1">
      <alignment horizontal="center"/>
    </xf>
    <xf numFmtId="0" fontId="5" fillId="0" borderId="0" xfId="5" applyFont="1" applyFill="1" applyAlignment="1" applyProtection="1">
      <alignment horizontal="right"/>
    </xf>
    <xf numFmtId="0" fontId="5" fillId="0" borderId="0" xfId="5" applyNumberFormat="1" applyFont="1" applyFill="1" applyProtection="1"/>
    <xf numFmtId="0" fontId="5" fillId="0" borderId="0" xfId="5" applyFont="1" applyFill="1" applyAlignment="1" applyProtection="1">
      <alignment vertical="top"/>
    </xf>
    <xf numFmtId="0" fontId="5" fillId="0" borderId="0" xfId="5" applyFont="1" applyFill="1" applyAlignment="1" applyProtection="1">
      <alignment horizontal="left"/>
    </xf>
    <xf numFmtId="0" fontId="4" fillId="0" borderId="0" xfId="4" applyFont="1" applyFill="1" applyAlignment="1" applyProtection="1">
      <alignment horizontal="center" vertical="top" wrapText="1"/>
    </xf>
    <xf numFmtId="0" fontId="5" fillId="0" borderId="0" xfId="4" applyFont="1" applyFill="1" applyAlignment="1" applyProtection="1">
      <alignment vertical="top" wrapText="1"/>
    </xf>
    <xf numFmtId="0" fontId="5" fillId="0" borderId="0" xfId="5" applyNumberFormat="1" applyFont="1" applyFill="1" applyAlignment="1" applyProtection="1">
      <alignment horizontal="right"/>
    </xf>
    <xf numFmtId="0" fontId="5" fillId="0" borderId="0" xfId="5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center" vertical="top" wrapText="1"/>
    </xf>
    <xf numFmtId="0" fontId="5" fillId="0" borderId="0" xfId="4" applyNumberFormat="1" applyFont="1" applyFill="1" applyAlignment="1" applyProtection="1">
      <alignment horizontal="left" vertical="top"/>
    </xf>
    <xf numFmtId="0" fontId="5" fillId="0" borderId="0" xfId="5" applyFont="1" applyFill="1" applyAlignment="1" applyProtection="1">
      <alignment horizontal="center" vertical="top"/>
    </xf>
    <xf numFmtId="0" fontId="5" fillId="0" borderId="0" xfId="5" applyFont="1" applyFill="1" applyAlignment="1" applyProtection="1">
      <alignment horizontal="left" vertical="top"/>
    </xf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right" vertical="top" wrapText="1"/>
    </xf>
    <xf numFmtId="0" fontId="5" fillId="0" borderId="1" xfId="6" applyFont="1" applyFill="1" applyBorder="1" applyAlignment="1" applyProtection="1">
      <alignment horizontal="left"/>
    </xf>
    <xf numFmtId="0" fontId="5" fillId="0" borderId="1" xfId="6" applyNumberFormat="1" applyFont="1" applyFill="1" applyBorder="1" applyProtection="1"/>
    <xf numFmtId="0" fontId="7" fillId="0" borderId="1" xfId="6" applyNumberFormat="1" applyFont="1" applyFill="1" applyBorder="1" applyAlignment="1" applyProtection="1">
      <alignment horizontal="right"/>
    </xf>
    <xf numFmtId="0" fontId="5" fillId="0" borderId="0" xfId="7" applyFont="1" applyFill="1" applyProtection="1"/>
    <xf numFmtId="0" fontId="5" fillId="0" borderId="3" xfId="7" applyFont="1" applyFill="1" applyBorder="1" applyAlignment="1" applyProtection="1">
      <alignment horizontal="left" vertical="top" wrapText="1"/>
    </xf>
    <xf numFmtId="0" fontId="5" fillId="0" borderId="3" xfId="7" applyFont="1" applyFill="1" applyBorder="1" applyAlignment="1" applyProtection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/>
    </xf>
    <xf numFmtId="0" fontId="5" fillId="0" borderId="1" xfId="7" applyFont="1" applyFill="1" applyBorder="1" applyAlignment="1" applyProtection="1">
      <alignment horizontal="left" vertical="top" wrapText="1"/>
    </xf>
    <xf numFmtId="0" fontId="5" fillId="0" borderId="1" xfId="7" applyFont="1" applyFill="1" applyBorder="1" applyAlignment="1" applyProtection="1">
      <alignment horizontal="right" vertical="top" wrapText="1"/>
    </xf>
    <xf numFmtId="0" fontId="5" fillId="0" borderId="1" xfId="6" applyNumberFormat="1" applyFont="1" applyFill="1" applyBorder="1" applyAlignment="1" applyProtection="1">
      <alignment horizontal="right"/>
    </xf>
    <xf numFmtId="0" fontId="5" fillId="0" borderId="1" xfId="6" applyNumberFormat="1" applyFont="1" applyFill="1" applyBorder="1" applyAlignment="1" applyProtection="1">
      <alignment vertical="center" wrapText="1"/>
    </xf>
    <xf numFmtId="0" fontId="4" fillId="0" borderId="0" xfId="5" applyFont="1" applyFill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5" fillId="0" borderId="0" xfId="5" applyNumberFormat="1" applyFont="1" applyFill="1" applyBorder="1" applyProtection="1"/>
    <xf numFmtId="43" fontId="5" fillId="0" borderId="0" xfId="1" applyFont="1" applyFill="1" applyAlignment="1" applyProtection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1" fontId="5" fillId="0" borderId="0" xfId="1" applyNumberFormat="1" applyFont="1" applyFill="1" applyBorder="1" applyAlignment="1" applyProtection="1">
      <alignment horizontal="right" wrapText="1"/>
    </xf>
    <xf numFmtId="1" fontId="5" fillId="0" borderId="0" xfId="5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" fontId="5" fillId="0" borderId="0" xfId="1" applyNumberFormat="1" applyFont="1" applyFill="1" applyAlignment="1" applyProtection="1">
      <alignment horizontal="right" wrapText="1"/>
    </xf>
    <xf numFmtId="0" fontId="4" fillId="0" borderId="0" xfId="4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right" wrapText="1"/>
    </xf>
    <xf numFmtId="43" fontId="5" fillId="0" borderId="0" xfId="1" applyFont="1" applyFill="1" applyBorder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vertical="top" wrapText="1"/>
    </xf>
    <xf numFmtId="1" fontId="5" fillId="0" borderId="0" xfId="1" applyNumberFormat="1" applyFont="1" applyFill="1" applyAlignment="1" applyProtection="1">
      <alignment wrapText="1"/>
    </xf>
    <xf numFmtId="1" fontId="5" fillId="0" borderId="0" xfId="4" applyNumberFormat="1" applyFont="1" applyFill="1" applyBorder="1" applyAlignment="1" applyProtection="1">
      <alignment wrapText="1"/>
    </xf>
    <xf numFmtId="167" fontId="4" fillId="0" borderId="0" xfId="4" applyNumberFormat="1" applyFont="1" applyFill="1" applyBorder="1" applyAlignment="1" applyProtection="1">
      <alignment horizontal="right" vertical="top" wrapText="1"/>
    </xf>
    <xf numFmtId="1" fontId="5" fillId="0" borderId="0" xfId="1" applyNumberFormat="1" applyFont="1" applyFill="1" applyBorder="1" applyAlignment="1" applyProtection="1">
      <alignment wrapText="1"/>
    </xf>
    <xf numFmtId="165" fontId="5" fillId="0" borderId="0" xfId="4" applyNumberFormat="1" applyFont="1" applyFill="1" applyBorder="1" applyAlignment="1" applyProtection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left" vertical="center" wrapText="1"/>
    </xf>
    <xf numFmtId="1" fontId="5" fillId="0" borderId="0" xfId="4" applyNumberFormat="1" applyFont="1" applyFill="1" applyBorder="1" applyAlignment="1" applyProtection="1">
      <alignment horizontal="right" wrapText="1"/>
    </xf>
    <xf numFmtId="164" fontId="4" fillId="0" borderId="0" xfId="4" applyNumberFormat="1" applyFont="1" applyFill="1" applyBorder="1" applyAlignment="1" applyProtection="1">
      <alignment horizontal="right" vertical="top" wrapText="1"/>
    </xf>
    <xf numFmtId="1" fontId="5" fillId="0" borderId="0" xfId="4" applyNumberFormat="1" applyFont="1" applyFill="1" applyAlignment="1" applyProtection="1">
      <alignment horizontal="right" wrapText="1"/>
    </xf>
    <xf numFmtId="0" fontId="5" fillId="0" borderId="0" xfId="4" applyFont="1" applyFill="1" applyBorder="1" applyAlignment="1" applyProtection="1">
      <alignment horizontal="right" vertical="top" wrapText="1"/>
    </xf>
    <xf numFmtId="1" fontId="5" fillId="0" borderId="0" xfId="5" applyNumberFormat="1" applyFont="1" applyFill="1" applyProtection="1"/>
    <xf numFmtId="0" fontId="5" fillId="0" borderId="1" xfId="4" applyFont="1" applyFill="1" applyBorder="1" applyAlignment="1" applyProtection="1">
      <alignment vertical="center" wrapText="1"/>
    </xf>
    <xf numFmtId="0" fontId="5" fillId="0" borderId="2" xfId="5" applyFont="1" applyFill="1" applyBorder="1" applyAlignment="1" applyProtection="1">
      <alignment vertical="center"/>
    </xf>
    <xf numFmtId="0" fontId="4" fillId="0" borderId="2" xfId="5" applyFont="1" applyFill="1" applyBorder="1" applyAlignment="1" applyProtection="1">
      <alignment horizontal="left" vertical="center" wrapText="1"/>
    </xf>
    <xf numFmtId="0" fontId="5" fillId="0" borderId="0" xfId="5" applyFont="1" applyFill="1" applyBorder="1" applyAlignment="1" applyProtection="1">
      <alignment vertical="top" wrapText="1"/>
    </xf>
    <xf numFmtId="0" fontId="4" fillId="0" borderId="0" xfId="4" applyFont="1" applyFill="1" applyAlignment="1" applyProtection="1">
      <alignment horizontal="right" vertical="top" wrapText="1"/>
    </xf>
    <xf numFmtId="49" fontId="5" fillId="0" borderId="0" xfId="3" applyNumberFormat="1" applyFont="1" applyFill="1" applyBorder="1" applyAlignment="1">
      <alignment horizontal="left"/>
    </xf>
    <xf numFmtId="0" fontId="4" fillId="0" borderId="1" xfId="4" applyFont="1" applyFill="1" applyBorder="1" applyAlignment="1" applyProtection="1">
      <alignment horizontal="left" vertical="center" wrapText="1"/>
    </xf>
    <xf numFmtId="0" fontId="4" fillId="0" borderId="2" xfId="5" applyFont="1" applyFill="1" applyBorder="1" applyAlignment="1" applyProtection="1">
      <alignment vertical="center" wrapText="1"/>
    </xf>
    <xf numFmtId="43" fontId="5" fillId="0" borderId="0" xfId="1" applyFont="1" applyFill="1" applyBorder="1" applyAlignment="1" applyProtection="1">
      <alignment horizontal="right" vertical="top" wrapText="1"/>
    </xf>
    <xf numFmtId="0" fontId="5" fillId="0" borderId="2" xfId="5" applyFont="1" applyFill="1" applyBorder="1" applyAlignment="1" applyProtection="1">
      <alignment horizontal="right" vertical="top"/>
    </xf>
    <xf numFmtId="0" fontId="4" fillId="0" borderId="1" xfId="4" applyFont="1" applyFill="1" applyBorder="1" applyAlignment="1" applyProtection="1">
      <alignment horizontal="right" vertical="top" wrapText="1"/>
    </xf>
    <xf numFmtId="0" fontId="5" fillId="0" borderId="3" xfId="6" applyNumberFormat="1" applyFont="1" applyFill="1" applyBorder="1" applyAlignment="1" applyProtection="1">
      <alignment horizontal="right"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0" xfId="7" applyNumberFormat="1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right" vertical="top" wrapText="1"/>
    </xf>
    <xf numFmtId="49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7" applyNumberFormat="1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Alignment="1" applyProtection="1">
      <alignment horizontal="right" wrapText="1"/>
    </xf>
    <xf numFmtId="166" fontId="5" fillId="0" borderId="0" xfId="4" applyNumberFormat="1" applyFont="1" applyFill="1" applyBorder="1" applyAlignment="1" applyProtection="1">
      <alignment horizontal="right" vertical="top" wrapText="1"/>
    </xf>
    <xf numFmtId="0" fontId="5" fillId="0" borderId="1" xfId="5" applyFont="1" applyFill="1" applyBorder="1" applyProtection="1"/>
    <xf numFmtId="0" fontId="5" fillId="0" borderId="0" xfId="9" applyFont="1" applyFill="1" applyBorder="1" applyAlignment="1" applyProtection="1">
      <alignment horizontal="center" vertical="top" wrapText="1"/>
    </xf>
    <xf numFmtId="168" fontId="4" fillId="0" borderId="0" xfId="9" applyNumberFormat="1" applyFont="1" applyFill="1" applyBorder="1" applyAlignment="1" applyProtection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5" fillId="0" borderId="0" xfId="5" applyFont="1" applyFill="1"/>
    <xf numFmtId="1" fontId="5" fillId="0" borderId="0" xfId="9" applyNumberFormat="1" applyFont="1" applyFill="1" applyBorder="1" applyAlignment="1" applyProtection="1">
      <alignment horizontal="right" wrapText="1"/>
    </xf>
    <xf numFmtId="1" fontId="5" fillId="0" borderId="0" xfId="2" applyNumberFormat="1" applyFont="1" applyFill="1" applyBorder="1" applyAlignment="1" applyProtection="1">
      <alignment horizontal="right" wrapText="1"/>
    </xf>
    <xf numFmtId="1" fontId="5" fillId="0" borderId="0" xfId="9" applyNumberFormat="1" applyFont="1" applyFill="1" applyBorder="1" applyAlignment="1" applyProtection="1">
      <alignment horizontal="center" wrapText="1"/>
    </xf>
    <xf numFmtId="0" fontId="5" fillId="0" borderId="0" xfId="9" applyFont="1" applyFill="1" applyAlignment="1" applyProtection="1">
      <alignment horizontal="center" vertical="top" wrapText="1"/>
    </xf>
    <xf numFmtId="0" fontId="5" fillId="0" borderId="0" xfId="9" applyFont="1" applyFill="1" applyAlignment="1" applyProtection="1">
      <alignment horizontal="right" vertical="top" wrapText="1"/>
    </xf>
    <xf numFmtId="0" fontId="5" fillId="0" borderId="0" xfId="9" applyFont="1" applyFill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5" applyFont="1" applyFill="1" applyBorder="1"/>
    <xf numFmtId="0" fontId="5" fillId="0" borderId="0" xfId="6" applyFont="1" applyFill="1" applyBorder="1" applyAlignment="1" applyProtection="1"/>
    <xf numFmtId="0" fontId="1" fillId="0" borderId="0" xfId="0" applyFont="1" applyFill="1" applyAlignment="1"/>
    <xf numFmtId="0" fontId="5" fillId="0" borderId="0" xfId="6" applyNumberFormat="1" applyFont="1" applyFill="1" applyBorder="1" applyAlignment="1" applyProtection="1">
      <alignment horizontal="right" vertical="center"/>
    </xf>
    <xf numFmtId="0" fontId="5" fillId="0" borderId="0" xfId="7" applyFont="1" applyFill="1" applyBorder="1" applyProtection="1"/>
    <xf numFmtId="0" fontId="4" fillId="0" borderId="0" xfId="5" applyFont="1" applyFill="1" applyBorder="1" applyAlignment="1" applyProtection="1">
      <alignment vertical="top" wrapText="1"/>
    </xf>
    <xf numFmtId="0" fontId="4" fillId="0" borderId="0" xfId="5" applyFont="1" applyFill="1" applyAlignment="1" applyProtection="1">
      <alignment horizontal="right" vertical="top"/>
    </xf>
    <xf numFmtId="0" fontId="4" fillId="0" borderId="0" xfId="5" applyFont="1" applyFill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5" applyNumberFormat="1" applyFont="1" applyFill="1" applyAlignment="1" applyProtection="1">
      <alignment horizontal="right"/>
    </xf>
    <xf numFmtId="1" fontId="4" fillId="0" borderId="0" xfId="5" applyNumberFormat="1" applyFont="1" applyFill="1" applyAlignment="1" applyProtection="1">
      <alignment horizontal="right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horizontal="right" vertical="top"/>
    </xf>
    <xf numFmtId="0" fontId="4" fillId="0" borderId="3" xfId="5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3" xfId="5" applyFont="1" applyFill="1" applyBorder="1"/>
    <xf numFmtId="43" fontId="5" fillId="0" borderId="0" xfId="1" applyFont="1" applyFill="1" applyBorder="1" applyAlignment="1">
      <alignment horizontal="right" wrapText="1"/>
    </xf>
    <xf numFmtId="43" fontId="5" fillId="0" borderId="0" xfId="1" applyFont="1" applyFill="1" applyAlignment="1">
      <alignment horizontal="right" wrapText="1"/>
    </xf>
    <xf numFmtId="43" fontId="5" fillId="0" borderId="2" xfId="1" applyFont="1" applyFill="1" applyBorder="1" applyAlignment="1">
      <alignment horizontal="right" wrapText="1"/>
    </xf>
    <xf numFmtId="0" fontId="5" fillId="0" borderId="2" xfId="5" applyNumberFormat="1" applyFont="1" applyFill="1" applyBorder="1"/>
    <xf numFmtId="165" fontId="5" fillId="0" borderId="1" xfId="4" applyNumberFormat="1" applyFont="1" applyFill="1" applyBorder="1" applyAlignment="1" applyProtection="1">
      <alignment horizontal="right" vertical="top" wrapText="1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1" xfId="4" applyFont="1" applyFill="1" applyBorder="1" applyAlignment="1" applyProtection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43" fontId="5" fillId="0" borderId="0" xfId="1" applyNumberFormat="1" applyFont="1" applyFill="1" applyBorder="1" applyAlignment="1" applyProtection="1">
      <alignment horizontal="right" wrapText="1"/>
    </xf>
    <xf numFmtId="0" fontId="5" fillId="0" borderId="3" xfId="6" applyNumberFormat="1" applyFont="1" applyFill="1" applyBorder="1" applyAlignment="1" applyProtection="1">
      <alignment horizontal="right" vertical="top" wrapText="1"/>
    </xf>
    <xf numFmtId="0" fontId="6" fillId="0" borderId="0" xfId="5" applyFont="1" applyFill="1" applyBorder="1" applyAlignment="1" applyProtection="1">
      <alignment vertical="center"/>
    </xf>
    <xf numFmtId="0" fontId="6" fillId="0" borderId="0" xfId="5" applyFont="1" applyFill="1" applyBorder="1" applyAlignment="1" applyProtection="1">
      <alignment horizontal="right" vertical="top"/>
    </xf>
    <xf numFmtId="0" fontId="6" fillId="0" borderId="0" xfId="5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5" applyFont="1" applyFill="1" applyBorder="1" applyProtection="1"/>
    <xf numFmtId="0" fontId="5" fillId="0" borderId="0" xfId="5" applyFont="1" applyFill="1" applyAlignment="1" applyProtection="1">
      <alignment horizontal="left" vertical="top" wrapText="1"/>
    </xf>
  </cellXfs>
  <cellStyles count="10">
    <cellStyle name="Comma" xfId="1" builtinId="3"/>
    <cellStyle name="Comma 10" xfId="2"/>
    <cellStyle name="Normal" xfId="0" builtinId="0"/>
    <cellStyle name="Normal 2" xfId="8"/>
    <cellStyle name="Normal_budget 2004-05_2.6.04" xfId="3"/>
    <cellStyle name="Normal_budget 2004-05_27.5.04" xfId="4"/>
    <cellStyle name="Normal_budget 2004-05_27.5.04 2" xfId="9"/>
    <cellStyle name="Normal_BUDGET FOR  03-04" xfId="5"/>
    <cellStyle name="Normal_BUDGET-2000" xfId="6"/>
    <cellStyle name="Normal_budgetDocNIC02-03" xfId="7"/>
  </cellStyles>
  <dxfs count="0"/>
  <tableStyles count="0" defaultTableStyle="TableStyleMedium9" defaultPivotStyle="PivotStyleLight16"/>
  <colors>
    <mruColors>
      <color rgb="FFFF0066"/>
      <color rgb="FFFFCCFF"/>
      <color rgb="FFFF00FF"/>
      <color rgb="FFFF66FF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227392</xdr:colOff>
      <xdr:row>223</xdr:row>
      <xdr:rowOff>103202</xdr:rowOff>
    </xdr:from>
    <xdr:to>
      <xdr:col>10</xdr:col>
      <xdr:colOff>301570</xdr:colOff>
      <xdr:row>227</xdr:row>
      <xdr:rowOff>22772</xdr:rowOff>
    </xdr:to>
    <xdr:sp macro="" textlink="">
      <xdr:nvSpPr>
        <xdr:cNvPr id="2686" name="Text Box 44" hidden="1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7591425" y="36947475"/>
          <a:ext cx="1219200" cy="438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227392</xdr:colOff>
      <xdr:row>242</xdr:row>
      <xdr:rowOff>8965</xdr:rowOff>
    </xdr:from>
    <xdr:to>
      <xdr:col>10</xdr:col>
      <xdr:colOff>301570</xdr:colOff>
      <xdr:row>245</xdr:row>
      <xdr:rowOff>152400</xdr:rowOff>
    </xdr:to>
    <xdr:sp macro="" textlink="">
      <xdr:nvSpPr>
        <xdr:cNvPr id="2687" name="Text Box 46" hidden="1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7591425" y="39538275"/>
          <a:ext cx="121920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30</xdr:row>
      <xdr:rowOff>19050</xdr:rowOff>
    </xdr:from>
    <xdr:to>
      <xdr:col>12</xdr:col>
      <xdr:colOff>517902</xdr:colOff>
      <xdr:row>33</xdr:row>
      <xdr:rowOff>184785</xdr:rowOff>
    </xdr:to>
    <xdr:sp macro="" textlink="">
      <xdr:nvSpPr>
        <xdr:cNvPr id="2688" name="Text Box 81" hidden="1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8782050" y="5562600"/>
          <a:ext cx="14573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41</xdr:row>
      <xdr:rowOff>42583</xdr:rowOff>
    </xdr:from>
    <xdr:to>
      <xdr:col>12</xdr:col>
      <xdr:colOff>517902</xdr:colOff>
      <xdr:row>43</xdr:row>
      <xdr:rowOff>142875</xdr:rowOff>
    </xdr:to>
    <xdr:sp macro="" textlink="">
      <xdr:nvSpPr>
        <xdr:cNvPr id="2689" name="Text Box 83" hidden="1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8782050" y="7820025"/>
          <a:ext cx="14573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61</xdr:row>
      <xdr:rowOff>68069</xdr:rowOff>
    </xdr:from>
    <xdr:to>
      <xdr:col>12</xdr:col>
      <xdr:colOff>517902</xdr:colOff>
      <xdr:row>64</xdr:row>
      <xdr:rowOff>31239</xdr:rowOff>
    </xdr:to>
    <xdr:sp macro="" textlink="">
      <xdr:nvSpPr>
        <xdr:cNvPr id="2690" name="Text Box 85" hidden="1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8782050" y="11344275"/>
          <a:ext cx="14573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72</xdr:row>
      <xdr:rowOff>38100</xdr:rowOff>
    </xdr:from>
    <xdr:to>
      <xdr:col>12</xdr:col>
      <xdr:colOff>517902</xdr:colOff>
      <xdr:row>78</xdr:row>
      <xdr:rowOff>143995</xdr:rowOff>
    </xdr:to>
    <xdr:sp macro="" textlink="">
      <xdr:nvSpPr>
        <xdr:cNvPr id="2691" name="Text Box 86" hidden="1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8782050" y="12906375"/>
          <a:ext cx="1457325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96</xdr:row>
      <xdr:rowOff>10085</xdr:rowOff>
    </xdr:from>
    <xdr:to>
      <xdr:col>12</xdr:col>
      <xdr:colOff>517902</xdr:colOff>
      <xdr:row>101</xdr:row>
      <xdr:rowOff>20731</xdr:rowOff>
    </xdr:to>
    <xdr:sp macro="" textlink="">
      <xdr:nvSpPr>
        <xdr:cNvPr id="2692" name="Text Box 88" hidden="1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8782050" y="16459200"/>
          <a:ext cx="14573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106</xdr:row>
      <xdr:rowOff>92722</xdr:rowOff>
    </xdr:from>
    <xdr:to>
      <xdr:col>12</xdr:col>
      <xdr:colOff>517902</xdr:colOff>
      <xdr:row>112</xdr:row>
      <xdr:rowOff>32497</xdr:rowOff>
    </xdr:to>
    <xdr:sp macro="" textlink="">
      <xdr:nvSpPr>
        <xdr:cNvPr id="2693" name="Text Box 89" hidden="1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8782050" y="18049875"/>
          <a:ext cx="14573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141</xdr:row>
      <xdr:rowOff>85164</xdr:rowOff>
    </xdr:from>
    <xdr:to>
      <xdr:col>12</xdr:col>
      <xdr:colOff>517902</xdr:colOff>
      <xdr:row>144</xdr:row>
      <xdr:rowOff>66675</xdr:rowOff>
    </xdr:to>
    <xdr:sp macro="" textlink="">
      <xdr:nvSpPr>
        <xdr:cNvPr id="2694" name="Text Box 90" hidden="1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8782050" y="24441150"/>
          <a:ext cx="14573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148</xdr:row>
      <xdr:rowOff>66675</xdr:rowOff>
    </xdr:from>
    <xdr:to>
      <xdr:col>12</xdr:col>
      <xdr:colOff>517902</xdr:colOff>
      <xdr:row>153</xdr:row>
      <xdr:rowOff>85725</xdr:rowOff>
    </xdr:to>
    <xdr:sp macro="" textlink="">
      <xdr:nvSpPr>
        <xdr:cNvPr id="2695" name="Text Box 91" hidden="1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8782050" y="25746075"/>
          <a:ext cx="14573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275065</xdr:colOff>
      <xdr:row>156</xdr:row>
      <xdr:rowOff>7845</xdr:rowOff>
    </xdr:from>
    <xdr:to>
      <xdr:col>12</xdr:col>
      <xdr:colOff>517902</xdr:colOff>
      <xdr:row>159</xdr:row>
      <xdr:rowOff>180975</xdr:rowOff>
    </xdr:to>
    <xdr:sp macro="" textlink="">
      <xdr:nvSpPr>
        <xdr:cNvPr id="2696" name="Text Box 92" hidden="1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8782050" y="26660475"/>
          <a:ext cx="14573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549</xdr:row>
      <xdr:rowOff>149271</xdr:rowOff>
    </xdr:from>
    <xdr:to>
      <xdr:col>7</xdr:col>
      <xdr:colOff>295824</xdr:colOff>
      <xdr:row>556</xdr:row>
      <xdr:rowOff>81633</xdr:rowOff>
    </xdr:to>
    <xdr:sp macro="" textlink="">
      <xdr:nvSpPr>
        <xdr:cNvPr id="2697" name="Text Box 177" hidden="1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5819775" y="78752700"/>
          <a:ext cx="11715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267249</xdr:colOff>
      <xdr:row>549</xdr:row>
      <xdr:rowOff>149271</xdr:rowOff>
    </xdr:from>
    <xdr:to>
      <xdr:col>9</xdr:col>
      <xdr:colOff>249606</xdr:colOff>
      <xdr:row>556</xdr:row>
      <xdr:rowOff>81633</xdr:rowOff>
    </xdr:to>
    <xdr:sp macro="" textlink="">
      <xdr:nvSpPr>
        <xdr:cNvPr id="2698" name="Text Box 179" hidden="1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6962775" y="78752700"/>
          <a:ext cx="1200150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215664</xdr:colOff>
      <xdr:row>549</xdr:row>
      <xdr:rowOff>149271</xdr:rowOff>
    </xdr:from>
    <xdr:to>
      <xdr:col>11</xdr:col>
      <xdr:colOff>362112</xdr:colOff>
      <xdr:row>556</xdr:row>
      <xdr:rowOff>81633</xdr:rowOff>
    </xdr:to>
    <xdr:sp macro="" textlink="">
      <xdr:nvSpPr>
        <xdr:cNvPr id="2699" name="Text Box 180" hidden="1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8143875" y="78752700"/>
          <a:ext cx="14001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215664</xdr:colOff>
      <xdr:row>554</xdr:row>
      <xdr:rowOff>33210</xdr:rowOff>
    </xdr:from>
    <xdr:to>
      <xdr:col>11</xdr:col>
      <xdr:colOff>446097</xdr:colOff>
      <xdr:row>554</xdr:row>
      <xdr:rowOff>33210</xdr:rowOff>
    </xdr:to>
    <xdr:sp macro="" textlink="">
      <xdr:nvSpPr>
        <xdr:cNvPr id="2700" name="Text Box 181" hidden="1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8143875" y="79505175"/>
          <a:ext cx="1438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574</xdr:row>
      <xdr:rowOff>97558</xdr:rowOff>
    </xdr:from>
    <xdr:to>
      <xdr:col>7</xdr:col>
      <xdr:colOff>295824</xdr:colOff>
      <xdr:row>581</xdr:row>
      <xdr:rowOff>73657</xdr:rowOff>
    </xdr:to>
    <xdr:sp macro="" textlink="">
      <xdr:nvSpPr>
        <xdr:cNvPr id="2701" name="Text Box 182" hidden="1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5819775" y="82305525"/>
          <a:ext cx="11715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267249</xdr:colOff>
      <xdr:row>574</xdr:row>
      <xdr:rowOff>97558</xdr:rowOff>
    </xdr:from>
    <xdr:to>
      <xdr:col>9</xdr:col>
      <xdr:colOff>249606</xdr:colOff>
      <xdr:row>581</xdr:row>
      <xdr:rowOff>73657</xdr:rowOff>
    </xdr:to>
    <xdr:sp macro="" textlink="">
      <xdr:nvSpPr>
        <xdr:cNvPr id="2702" name="Text Box 183" hidden="1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6962775" y="82305525"/>
          <a:ext cx="1200150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215664</xdr:colOff>
      <xdr:row>574</xdr:row>
      <xdr:rowOff>97558</xdr:rowOff>
    </xdr:from>
    <xdr:to>
      <xdr:col>11</xdr:col>
      <xdr:colOff>362112</xdr:colOff>
      <xdr:row>581</xdr:row>
      <xdr:rowOff>73657</xdr:rowOff>
    </xdr:to>
    <xdr:sp macro="" textlink="">
      <xdr:nvSpPr>
        <xdr:cNvPr id="2703" name="Text Box 184" hidden="1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8143875" y="82305525"/>
          <a:ext cx="14001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582</xdr:row>
      <xdr:rowOff>89754</xdr:rowOff>
    </xdr:from>
    <xdr:to>
      <xdr:col>7</xdr:col>
      <xdr:colOff>295824</xdr:colOff>
      <xdr:row>592</xdr:row>
      <xdr:rowOff>40580</xdr:rowOff>
    </xdr:to>
    <xdr:sp macro="" textlink="">
      <xdr:nvSpPr>
        <xdr:cNvPr id="2704" name="Text Box 185" hidden="1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5819775" y="83696175"/>
          <a:ext cx="11715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267249</xdr:colOff>
      <xdr:row>582</xdr:row>
      <xdr:rowOff>89754</xdr:rowOff>
    </xdr:from>
    <xdr:to>
      <xdr:col>9</xdr:col>
      <xdr:colOff>249606</xdr:colOff>
      <xdr:row>592</xdr:row>
      <xdr:rowOff>40580</xdr:rowOff>
    </xdr:to>
    <xdr:sp macro="" textlink="">
      <xdr:nvSpPr>
        <xdr:cNvPr id="2705" name="Text Box 186" hidden="1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6962775" y="83696175"/>
          <a:ext cx="1200150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215664</xdr:colOff>
      <xdr:row>582</xdr:row>
      <xdr:rowOff>89754</xdr:rowOff>
    </xdr:from>
    <xdr:to>
      <xdr:col>11</xdr:col>
      <xdr:colOff>446097</xdr:colOff>
      <xdr:row>592</xdr:row>
      <xdr:rowOff>40580</xdr:rowOff>
    </xdr:to>
    <xdr:sp macro="" textlink="">
      <xdr:nvSpPr>
        <xdr:cNvPr id="2706" name="Text Box 187" hidden="1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8143875" y="83696175"/>
          <a:ext cx="14382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601</xdr:row>
      <xdr:rowOff>70087</xdr:rowOff>
    </xdr:from>
    <xdr:to>
      <xdr:col>7</xdr:col>
      <xdr:colOff>295824</xdr:colOff>
      <xdr:row>605</xdr:row>
      <xdr:rowOff>19566</xdr:rowOff>
    </xdr:to>
    <xdr:sp macro="" textlink="">
      <xdr:nvSpPr>
        <xdr:cNvPr id="2707" name="Text Box 188" hidden="1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5819775" y="86306025"/>
          <a:ext cx="11715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267249</xdr:colOff>
      <xdr:row>601</xdr:row>
      <xdr:rowOff>70087</xdr:rowOff>
    </xdr:from>
    <xdr:to>
      <xdr:col>9</xdr:col>
      <xdr:colOff>249606</xdr:colOff>
      <xdr:row>605</xdr:row>
      <xdr:rowOff>19566</xdr:rowOff>
    </xdr:to>
    <xdr:sp macro="" textlink="">
      <xdr:nvSpPr>
        <xdr:cNvPr id="2708" name="Text Box 189" hidden="1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6962775" y="86306025"/>
          <a:ext cx="120015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215664</xdr:colOff>
      <xdr:row>601</xdr:row>
      <xdr:rowOff>70087</xdr:rowOff>
    </xdr:from>
    <xdr:to>
      <xdr:col>11</xdr:col>
      <xdr:colOff>362112</xdr:colOff>
      <xdr:row>605</xdr:row>
      <xdr:rowOff>19566</xdr:rowOff>
    </xdr:to>
    <xdr:sp macro="" textlink="">
      <xdr:nvSpPr>
        <xdr:cNvPr id="2709" name="Text Box 190" hidden="1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8143875" y="86306025"/>
          <a:ext cx="14001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20</xdr:row>
      <xdr:rowOff>146941</xdr:rowOff>
    </xdr:from>
    <xdr:to>
      <xdr:col>7</xdr:col>
      <xdr:colOff>380068</xdr:colOff>
      <xdr:row>24</xdr:row>
      <xdr:rowOff>51435</xdr:rowOff>
    </xdr:to>
    <xdr:sp macro="" textlink="">
      <xdr:nvSpPr>
        <xdr:cNvPr id="2710" name="Text Box 267" hidden="1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5819775" y="3657600"/>
          <a:ext cx="12668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30</xdr:row>
      <xdr:rowOff>19050</xdr:rowOff>
    </xdr:from>
    <xdr:to>
      <xdr:col>7</xdr:col>
      <xdr:colOff>380068</xdr:colOff>
      <xdr:row>33</xdr:row>
      <xdr:rowOff>184785</xdr:rowOff>
    </xdr:to>
    <xdr:sp macro="" textlink="">
      <xdr:nvSpPr>
        <xdr:cNvPr id="2711" name="Text Box 268" hidden="1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5819775" y="5562600"/>
          <a:ext cx="12668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37</xdr:row>
      <xdr:rowOff>76200</xdr:rowOff>
    </xdr:from>
    <xdr:to>
      <xdr:col>7</xdr:col>
      <xdr:colOff>380068</xdr:colOff>
      <xdr:row>41</xdr:row>
      <xdr:rowOff>42583</xdr:rowOff>
    </xdr:to>
    <xdr:sp macro="" textlink="">
      <xdr:nvSpPr>
        <xdr:cNvPr id="2712" name="Text Box 269" hidden="1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5819775" y="7058025"/>
          <a:ext cx="12668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41</xdr:row>
      <xdr:rowOff>42583</xdr:rowOff>
    </xdr:from>
    <xdr:to>
      <xdr:col>7</xdr:col>
      <xdr:colOff>380068</xdr:colOff>
      <xdr:row>43</xdr:row>
      <xdr:rowOff>142875</xdr:rowOff>
    </xdr:to>
    <xdr:sp macro="" textlink="">
      <xdr:nvSpPr>
        <xdr:cNvPr id="2713" name="Text Box 270" hidden="1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5819775" y="7820025"/>
          <a:ext cx="12668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48</xdr:row>
      <xdr:rowOff>28575</xdr:rowOff>
    </xdr:from>
    <xdr:to>
      <xdr:col>7</xdr:col>
      <xdr:colOff>380068</xdr:colOff>
      <xdr:row>49</xdr:row>
      <xdr:rowOff>47625</xdr:rowOff>
    </xdr:to>
    <xdr:sp macro="" textlink="">
      <xdr:nvSpPr>
        <xdr:cNvPr id="2714" name="Text Box 271" hidden="1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5819775" y="9182100"/>
          <a:ext cx="1266825" cy="285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61</xdr:row>
      <xdr:rowOff>68069</xdr:rowOff>
    </xdr:from>
    <xdr:to>
      <xdr:col>7</xdr:col>
      <xdr:colOff>380068</xdr:colOff>
      <xdr:row>64</xdr:row>
      <xdr:rowOff>31239</xdr:rowOff>
    </xdr:to>
    <xdr:sp macro="" textlink="">
      <xdr:nvSpPr>
        <xdr:cNvPr id="2715" name="Text Box 272" hidden="1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61</xdr:row>
      <xdr:rowOff>68069</xdr:rowOff>
    </xdr:from>
    <xdr:to>
      <xdr:col>7</xdr:col>
      <xdr:colOff>380068</xdr:colOff>
      <xdr:row>64</xdr:row>
      <xdr:rowOff>31239</xdr:rowOff>
    </xdr:to>
    <xdr:sp macro="" textlink="">
      <xdr:nvSpPr>
        <xdr:cNvPr id="2716" name="Text Box 273" hidden="1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75</xdr:row>
      <xdr:rowOff>66675</xdr:rowOff>
    </xdr:from>
    <xdr:to>
      <xdr:col>7</xdr:col>
      <xdr:colOff>380068</xdr:colOff>
      <xdr:row>78</xdr:row>
      <xdr:rowOff>143995</xdr:rowOff>
    </xdr:to>
    <xdr:sp macro="" textlink="">
      <xdr:nvSpPr>
        <xdr:cNvPr id="2717" name="Text Box 274" hidden="1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5819775" y="13401675"/>
          <a:ext cx="1266825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146</xdr:row>
      <xdr:rowOff>238125</xdr:rowOff>
    </xdr:from>
    <xdr:to>
      <xdr:col>7</xdr:col>
      <xdr:colOff>380068</xdr:colOff>
      <xdr:row>146</xdr:row>
      <xdr:rowOff>238125</xdr:rowOff>
    </xdr:to>
    <xdr:sp macro="" textlink="">
      <xdr:nvSpPr>
        <xdr:cNvPr id="2718" name="Text Box 275" hidden="1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5819775" y="25584150"/>
          <a:ext cx="126682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96</xdr:row>
      <xdr:rowOff>85365</xdr:rowOff>
    </xdr:from>
    <xdr:to>
      <xdr:col>7</xdr:col>
      <xdr:colOff>380068</xdr:colOff>
      <xdr:row>103</xdr:row>
      <xdr:rowOff>104974</xdr:rowOff>
    </xdr:to>
    <xdr:sp macro="" textlink="">
      <xdr:nvSpPr>
        <xdr:cNvPr id="2719" name="Text Box 276" hidden="1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819775" y="16535400"/>
          <a:ext cx="1266825" cy="1009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109</xdr:row>
      <xdr:rowOff>19050</xdr:rowOff>
    </xdr:from>
    <xdr:to>
      <xdr:col>7</xdr:col>
      <xdr:colOff>380068</xdr:colOff>
      <xdr:row>113</xdr:row>
      <xdr:rowOff>178734</xdr:rowOff>
    </xdr:to>
    <xdr:sp macro="" textlink="">
      <xdr:nvSpPr>
        <xdr:cNvPr id="2720" name="Text Box 277" hidden="1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5819775" y="18411825"/>
          <a:ext cx="1266825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143</xdr:row>
      <xdr:rowOff>94690</xdr:rowOff>
    </xdr:from>
    <xdr:to>
      <xdr:col>7</xdr:col>
      <xdr:colOff>380068</xdr:colOff>
      <xdr:row>146</xdr:row>
      <xdr:rowOff>57150</xdr:rowOff>
    </xdr:to>
    <xdr:sp macro="" textlink="">
      <xdr:nvSpPr>
        <xdr:cNvPr id="2721" name="Text Box 278" hidden="1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5819775" y="24850725"/>
          <a:ext cx="12668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151</xdr:row>
      <xdr:rowOff>115980</xdr:rowOff>
    </xdr:from>
    <xdr:to>
      <xdr:col>7</xdr:col>
      <xdr:colOff>380068</xdr:colOff>
      <xdr:row>155</xdr:row>
      <xdr:rowOff>114300</xdr:rowOff>
    </xdr:to>
    <xdr:sp macro="" textlink="">
      <xdr:nvSpPr>
        <xdr:cNvPr id="2722" name="Text Box 279" hidden="1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5819775" y="26098500"/>
          <a:ext cx="1266825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158</xdr:row>
      <xdr:rowOff>141754</xdr:rowOff>
    </xdr:from>
    <xdr:to>
      <xdr:col>7</xdr:col>
      <xdr:colOff>380068</xdr:colOff>
      <xdr:row>160</xdr:row>
      <xdr:rowOff>253151</xdr:rowOff>
    </xdr:to>
    <xdr:sp macro="" textlink="">
      <xdr:nvSpPr>
        <xdr:cNvPr id="2723" name="Text Box 280" hidden="1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5819775" y="27070050"/>
          <a:ext cx="12668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162</xdr:row>
      <xdr:rowOff>134510</xdr:rowOff>
    </xdr:from>
    <xdr:to>
      <xdr:col>7</xdr:col>
      <xdr:colOff>380068</xdr:colOff>
      <xdr:row>166</xdr:row>
      <xdr:rowOff>145116</xdr:rowOff>
    </xdr:to>
    <xdr:sp macro="" textlink="">
      <xdr:nvSpPr>
        <xdr:cNvPr id="2724" name="Text Box 281" hidden="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819775" y="28317825"/>
          <a:ext cx="12668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168</xdr:row>
      <xdr:rowOff>132535</xdr:rowOff>
    </xdr:from>
    <xdr:to>
      <xdr:col>7</xdr:col>
      <xdr:colOff>380068</xdr:colOff>
      <xdr:row>171</xdr:row>
      <xdr:rowOff>95250</xdr:rowOff>
    </xdr:to>
    <xdr:sp macro="" textlink="">
      <xdr:nvSpPr>
        <xdr:cNvPr id="2725" name="Text Box 282" hidden="1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5819775" y="29260800"/>
          <a:ext cx="12668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189</xdr:row>
      <xdr:rowOff>52107</xdr:rowOff>
    </xdr:from>
    <xdr:to>
      <xdr:col>7</xdr:col>
      <xdr:colOff>380068</xdr:colOff>
      <xdr:row>193</xdr:row>
      <xdr:rowOff>60045</xdr:rowOff>
    </xdr:to>
    <xdr:sp macro="" textlink="">
      <xdr:nvSpPr>
        <xdr:cNvPr id="2726" name="Text Box 283" hidden="1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5819775" y="32032575"/>
          <a:ext cx="12668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202</xdr:row>
      <xdr:rowOff>142875</xdr:rowOff>
    </xdr:from>
    <xdr:to>
      <xdr:col>7</xdr:col>
      <xdr:colOff>380068</xdr:colOff>
      <xdr:row>209</xdr:row>
      <xdr:rowOff>85569</xdr:rowOff>
    </xdr:to>
    <xdr:sp macro="" textlink="">
      <xdr:nvSpPr>
        <xdr:cNvPr id="2727" name="Text Box 284" hidden="1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5819775" y="33861375"/>
          <a:ext cx="1266825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218</xdr:row>
      <xdr:rowOff>140575</xdr:rowOff>
    </xdr:from>
    <xdr:to>
      <xdr:col>7</xdr:col>
      <xdr:colOff>380068</xdr:colOff>
      <xdr:row>223</xdr:row>
      <xdr:rowOff>103202</xdr:rowOff>
    </xdr:to>
    <xdr:sp macro="" textlink="">
      <xdr:nvSpPr>
        <xdr:cNvPr id="2728" name="Text Box 285" hidden="1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5819775" y="3626167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223</xdr:row>
      <xdr:rowOff>103202</xdr:rowOff>
    </xdr:from>
    <xdr:to>
      <xdr:col>7</xdr:col>
      <xdr:colOff>380068</xdr:colOff>
      <xdr:row>227</xdr:row>
      <xdr:rowOff>109817</xdr:rowOff>
    </xdr:to>
    <xdr:sp macro="" textlink="">
      <xdr:nvSpPr>
        <xdr:cNvPr id="2729" name="Text Box 286" hidden="1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819775" y="36947475"/>
          <a:ext cx="1266825" cy="542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229</xdr:row>
      <xdr:rowOff>66114</xdr:rowOff>
    </xdr:from>
    <xdr:to>
      <xdr:col>7</xdr:col>
      <xdr:colOff>380068</xdr:colOff>
      <xdr:row>234</xdr:row>
      <xdr:rowOff>93657</xdr:rowOff>
    </xdr:to>
    <xdr:sp macro="" textlink="">
      <xdr:nvSpPr>
        <xdr:cNvPr id="2730" name="Text Box 287" hidden="1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5819775" y="37719000"/>
          <a:ext cx="1266825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244</xdr:row>
      <xdr:rowOff>15728</xdr:rowOff>
    </xdr:from>
    <xdr:to>
      <xdr:col>7</xdr:col>
      <xdr:colOff>380068</xdr:colOff>
      <xdr:row>248</xdr:row>
      <xdr:rowOff>40551</xdr:rowOff>
    </xdr:to>
    <xdr:sp macro="" textlink="">
      <xdr:nvSpPr>
        <xdr:cNvPr id="2731" name="Text Box 288" hidden="1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5819775" y="39814500"/>
          <a:ext cx="1266825" cy="600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248</xdr:row>
      <xdr:rowOff>40551</xdr:rowOff>
    </xdr:from>
    <xdr:to>
      <xdr:col>7</xdr:col>
      <xdr:colOff>380068</xdr:colOff>
      <xdr:row>255</xdr:row>
      <xdr:rowOff>47562</xdr:rowOff>
    </xdr:to>
    <xdr:sp macro="" textlink="">
      <xdr:nvSpPr>
        <xdr:cNvPr id="2732" name="Text Box 289" hidden="1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5819775" y="4043362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Budget%20Documents/Budget%20Documents/Budget%20Documents/Budget%20Documents/$Budgets%202002%20onward$/$Bud2021$/Budget%202004-05/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177"/>
  <sheetViews>
    <sheetView tabSelected="1" view="pageBreakPreview" zoomScaleNormal="85" zoomScaleSheetLayoutView="100" workbookViewId="0">
      <selection activeCell="G18" sqref="G18"/>
    </sheetView>
  </sheetViews>
  <sheetFormatPr defaultColWidth="8.85546875" defaultRowHeight="12.75"/>
  <cols>
    <col min="1" max="1" width="5.85546875" style="11" customWidth="1"/>
    <col min="2" max="2" width="8.140625" style="1" customWidth="1"/>
    <col min="3" max="3" width="41.7109375" style="5" customWidth="1"/>
    <col min="4" max="7" width="10.7109375" style="5" customWidth="1"/>
    <col min="8" max="16384" width="8.85546875" style="5"/>
  </cols>
  <sheetData>
    <row r="1" spans="1:7">
      <c r="A1" s="7"/>
      <c r="B1" s="7"/>
      <c r="D1" s="8" t="s">
        <v>50</v>
      </c>
      <c r="E1" s="8"/>
      <c r="G1" s="8"/>
    </row>
    <row r="2" spans="1:7" ht="13.9" customHeight="1">
      <c r="A2" s="7"/>
      <c r="B2" s="7"/>
      <c r="D2" s="8" t="s">
        <v>51</v>
      </c>
      <c r="E2" s="8"/>
      <c r="G2" s="8"/>
    </row>
    <row r="3" spans="1:7">
      <c r="A3" s="7"/>
      <c r="B3" s="7"/>
      <c r="C3" s="8"/>
      <c r="D3" s="8"/>
      <c r="E3" s="8"/>
      <c r="G3" s="8"/>
    </row>
    <row r="4" spans="1:7">
      <c r="C4" s="9" t="s">
        <v>21</v>
      </c>
      <c r="D4" s="13">
        <v>2405</v>
      </c>
      <c r="E4" s="14" t="s">
        <v>11</v>
      </c>
    </row>
    <row r="5" spans="1:7">
      <c r="C5" s="12"/>
      <c r="G5" s="12"/>
    </row>
    <row r="6" spans="1:7">
      <c r="C6" s="15" t="s">
        <v>22</v>
      </c>
      <c r="D6" s="10"/>
      <c r="E6" s="10"/>
      <c r="G6" s="16"/>
    </row>
    <row r="7" spans="1:7">
      <c r="C7" s="15" t="s">
        <v>0</v>
      </c>
      <c r="D7" s="17">
        <v>4405</v>
      </c>
      <c r="E7" s="18" t="s">
        <v>18</v>
      </c>
      <c r="G7" s="16"/>
    </row>
    <row r="8" spans="1:7">
      <c r="G8" s="16"/>
    </row>
    <row r="9" spans="1:7">
      <c r="A9" s="134" t="s">
        <v>128</v>
      </c>
      <c r="B9" s="134"/>
      <c r="C9" s="134"/>
      <c r="D9" s="134"/>
      <c r="E9" s="134"/>
      <c r="F9" s="134"/>
      <c r="G9" s="134"/>
    </row>
    <row r="10" spans="1:7">
      <c r="A10" s="19"/>
      <c r="B10" s="19"/>
      <c r="C10" s="19"/>
      <c r="E10" s="19"/>
      <c r="G10" s="19"/>
    </row>
    <row r="11" spans="1:7">
      <c r="A11" s="20"/>
      <c r="C11" s="21"/>
      <c r="D11" s="22" t="s">
        <v>20</v>
      </c>
      <c r="E11" s="22" t="s">
        <v>1</v>
      </c>
      <c r="F11" s="22" t="s">
        <v>4</v>
      </c>
      <c r="G11" s="10"/>
    </row>
    <row r="12" spans="1:7">
      <c r="A12" s="20"/>
      <c r="C12" s="23" t="s">
        <v>2</v>
      </c>
      <c r="D12" s="8">
        <f>G135</f>
        <v>324833</v>
      </c>
      <c r="E12" s="22">
        <f>G154</f>
        <v>8593</v>
      </c>
      <c r="F12" s="8">
        <f>SUM(D12:E12)</f>
        <v>333426</v>
      </c>
      <c r="G12" s="10"/>
    </row>
    <row r="13" spans="1:7">
      <c r="A13" s="20"/>
      <c r="C13" s="23"/>
      <c r="D13" s="22"/>
      <c r="E13" s="22"/>
      <c r="F13" s="22"/>
      <c r="G13" s="10"/>
    </row>
    <row r="14" spans="1:7">
      <c r="A14" s="20" t="s">
        <v>19</v>
      </c>
      <c r="D14" s="10"/>
      <c r="E14" s="10"/>
      <c r="F14" s="10"/>
      <c r="G14" s="10"/>
    </row>
    <row r="15" spans="1:7" s="29" customFormat="1" ht="13.5" customHeight="1">
      <c r="A15" s="24"/>
      <c r="B15" s="25"/>
      <c r="C15" s="26"/>
      <c r="D15" s="27"/>
      <c r="E15" s="27"/>
      <c r="F15" s="27"/>
      <c r="G15" s="28" t="s">
        <v>23</v>
      </c>
    </row>
    <row r="16" spans="1:7" s="29" customFormat="1" ht="28.15" customHeight="1">
      <c r="A16" s="30"/>
      <c r="B16" s="31"/>
      <c r="C16" s="32"/>
      <c r="D16" s="81" t="s">
        <v>24</v>
      </c>
      <c r="E16" s="128" t="s">
        <v>25</v>
      </c>
      <c r="F16" s="128" t="s">
        <v>26</v>
      </c>
      <c r="G16" s="128" t="s">
        <v>25</v>
      </c>
    </row>
    <row r="17" spans="1:7" s="107" customFormat="1">
      <c r="A17" s="24"/>
      <c r="B17" s="104" t="s">
        <v>3</v>
      </c>
      <c r="C17" s="105"/>
      <c r="D17" s="106" t="s">
        <v>28</v>
      </c>
      <c r="E17" s="106" t="s">
        <v>31</v>
      </c>
      <c r="F17" s="106" t="s">
        <v>31</v>
      </c>
      <c r="G17" s="106" t="s">
        <v>134</v>
      </c>
    </row>
    <row r="18" spans="1:7" s="29" customFormat="1" ht="13.9" customHeight="1">
      <c r="A18" s="33"/>
      <c r="B18" s="34"/>
      <c r="C18" s="26"/>
      <c r="D18" s="35"/>
      <c r="E18" s="35"/>
      <c r="F18" s="35"/>
      <c r="G18" s="36"/>
    </row>
    <row r="19" spans="1:7" ht="15" customHeight="1">
      <c r="A19" s="54" t="s">
        <v>6</v>
      </c>
      <c r="B19" s="55">
        <v>2405</v>
      </c>
      <c r="C19" s="56" t="s">
        <v>11</v>
      </c>
      <c r="D19" s="57"/>
      <c r="E19" s="58"/>
      <c r="F19" s="58"/>
      <c r="G19" s="58"/>
    </row>
    <row r="20" spans="1:7" ht="15" customHeight="1">
      <c r="A20" s="54"/>
      <c r="B20" s="59">
        <v>1E-3</v>
      </c>
      <c r="C20" s="53" t="s">
        <v>12</v>
      </c>
      <c r="D20" s="60"/>
      <c r="E20" s="58"/>
      <c r="F20" s="58"/>
      <c r="G20" s="58"/>
    </row>
    <row r="21" spans="1:7" ht="15" customHeight="1">
      <c r="A21" s="54"/>
      <c r="B21" s="61">
        <v>44</v>
      </c>
      <c r="C21" s="62" t="s">
        <v>52</v>
      </c>
      <c r="D21" s="60"/>
      <c r="E21" s="58"/>
      <c r="F21" s="58"/>
      <c r="G21" s="58"/>
    </row>
    <row r="22" spans="1:7" ht="15" customHeight="1">
      <c r="A22" s="54"/>
      <c r="B22" s="89" t="s">
        <v>53</v>
      </c>
      <c r="C22" s="62" t="s">
        <v>7</v>
      </c>
      <c r="D22" s="50">
        <v>0</v>
      </c>
      <c r="E22" s="50">
        <v>0</v>
      </c>
      <c r="F22" s="50">
        <v>0</v>
      </c>
      <c r="G22" s="87">
        <v>9283</v>
      </c>
    </row>
    <row r="23" spans="1:7" s="29" customFormat="1" ht="15" customHeight="1">
      <c r="A23" s="54"/>
      <c r="B23" s="89" t="s">
        <v>54</v>
      </c>
      <c r="C23" s="62" t="s">
        <v>10</v>
      </c>
      <c r="D23" s="50">
        <v>0</v>
      </c>
      <c r="E23" s="50">
        <v>0</v>
      </c>
      <c r="F23" s="50">
        <v>0</v>
      </c>
      <c r="G23" s="44">
        <v>4167</v>
      </c>
    </row>
    <row r="24" spans="1:7" s="29" customFormat="1" ht="15" customHeight="1">
      <c r="A24" s="83"/>
      <c r="B24" s="84" t="s">
        <v>55</v>
      </c>
      <c r="C24" s="83" t="s">
        <v>36</v>
      </c>
      <c r="D24" s="50">
        <v>0</v>
      </c>
      <c r="E24" s="50">
        <v>0</v>
      </c>
      <c r="F24" s="50">
        <v>0</v>
      </c>
      <c r="G24" s="44">
        <v>757</v>
      </c>
    </row>
    <row r="25" spans="1:7" s="29" customFormat="1" ht="15" customHeight="1">
      <c r="A25" s="83"/>
      <c r="B25" s="84" t="s">
        <v>56</v>
      </c>
      <c r="C25" s="83" t="s">
        <v>37</v>
      </c>
      <c r="D25" s="50">
        <v>0</v>
      </c>
      <c r="E25" s="50">
        <v>0</v>
      </c>
      <c r="F25" s="50">
        <v>0</v>
      </c>
      <c r="G25" s="44">
        <v>5233</v>
      </c>
    </row>
    <row r="26" spans="1:7" ht="15" customHeight="1">
      <c r="A26" s="83"/>
      <c r="B26" s="84" t="s">
        <v>57</v>
      </c>
      <c r="C26" s="83" t="s">
        <v>38</v>
      </c>
      <c r="D26" s="50">
        <v>0</v>
      </c>
      <c r="E26" s="50">
        <v>0</v>
      </c>
      <c r="F26" s="50">
        <v>0</v>
      </c>
      <c r="G26" s="44">
        <v>1</v>
      </c>
    </row>
    <row r="27" spans="1:7" s="29" customFormat="1" ht="15" customHeight="1">
      <c r="A27" s="83"/>
      <c r="B27" s="84" t="s">
        <v>58</v>
      </c>
      <c r="C27" s="83" t="s">
        <v>39</v>
      </c>
      <c r="D27" s="50">
        <v>0</v>
      </c>
      <c r="E27" s="50">
        <v>0</v>
      </c>
      <c r="F27" s="50">
        <v>0</v>
      </c>
      <c r="G27" s="44">
        <v>1</v>
      </c>
    </row>
    <row r="28" spans="1:7" ht="15" customHeight="1">
      <c r="A28" s="54"/>
      <c r="B28" s="84" t="s">
        <v>59</v>
      </c>
      <c r="C28" s="83" t="s">
        <v>40</v>
      </c>
      <c r="D28" s="50">
        <v>0</v>
      </c>
      <c r="E28" s="50">
        <v>0</v>
      </c>
      <c r="F28" s="50">
        <v>0</v>
      </c>
      <c r="G28" s="87">
        <v>500</v>
      </c>
    </row>
    <row r="29" spans="1:7" s="29" customFormat="1" ht="15" customHeight="1">
      <c r="A29" s="83"/>
      <c r="B29" s="84" t="s">
        <v>60</v>
      </c>
      <c r="C29" s="83" t="s">
        <v>41</v>
      </c>
      <c r="D29" s="50">
        <v>0</v>
      </c>
      <c r="E29" s="50">
        <v>0</v>
      </c>
      <c r="F29" s="50">
        <v>0</v>
      </c>
      <c r="G29" s="44">
        <v>1</v>
      </c>
    </row>
    <row r="30" spans="1:7" ht="15" customHeight="1">
      <c r="A30" s="54"/>
      <c r="B30" s="84" t="s">
        <v>61</v>
      </c>
      <c r="C30" s="62" t="s">
        <v>8</v>
      </c>
      <c r="D30" s="50">
        <v>0</v>
      </c>
      <c r="E30" s="50">
        <v>0</v>
      </c>
      <c r="F30" s="50">
        <v>0</v>
      </c>
      <c r="G30" s="87">
        <v>2501</v>
      </c>
    </row>
    <row r="31" spans="1:7" s="29" customFormat="1" ht="15" customHeight="1">
      <c r="A31" s="83"/>
      <c r="B31" s="84" t="s">
        <v>62</v>
      </c>
      <c r="C31" s="83" t="s">
        <v>42</v>
      </c>
      <c r="D31" s="50">
        <v>0</v>
      </c>
      <c r="E31" s="50">
        <v>0</v>
      </c>
      <c r="F31" s="50">
        <v>0</v>
      </c>
      <c r="G31" s="44">
        <v>1</v>
      </c>
    </row>
    <row r="32" spans="1:7" s="29" customFormat="1" ht="15" customHeight="1">
      <c r="A32" s="83"/>
      <c r="B32" s="84" t="s">
        <v>63</v>
      </c>
      <c r="C32" s="83" t="s">
        <v>45</v>
      </c>
      <c r="D32" s="50">
        <v>0</v>
      </c>
      <c r="E32" s="50">
        <v>0</v>
      </c>
      <c r="F32" s="50">
        <v>0</v>
      </c>
      <c r="G32" s="44">
        <v>1</v>
      </c>
    </row>
    <row r="33" spans="1:7" s="29" customFormat="1" ht="15" customHeight="1">
      <c r="A33" s="83"/>
      <c r="B33" s="84" t="s">
        <v>115</v>
      </c>
      <c r="C33" s="83" t="s">
        <v>116</v>
      </c>
      <c r="D33" s="50">
        <v>0</v>
      </c>
      <c r="E33" s="50">
        <v>0</v>
      </c>
      <c r="F33" s="50">
        <v>0</v>
      </c>
      <c r="G33" s="44">
        <v>2000</v>
      </c>
    </row>
    <row r="34" spans="1:7" s="29" customFormat="1" ht="15" customHeight="1">
      <c r="A34" s="83"/>
      <c r="B34" s="84" t="s">
        <v>64</v>
      </c>
      <c r="C34" s="83" t="s">
        <v>43</v>
      </c>
      <c r="D34" s="50">
        <v>0</v>
      </c>
      <c r="E34" s="50">
        <v>0</v>
      </c>
      <c r="F34" s="50">
        <v>0</v>
      </c>
      <c r="G34" s="44">
        <v>1</v>
      </c>
    </row>
    <row r="35" spans="1:7" s="29" customFormat="1" ht="15" customHeight="1">
      <c r="A35" s="83"/>
      <c r="B35" s="84" t="s">
        <v>65</v>
      </c>
      <c r="C35" s="83" t="s">
        <v>48</v>
      </c>
      <c r="D35" s="50">
        <v>0</v>
      </c>
      <c r="E35" s="50">
        <v>0</v>
      </c>
      <c r="F35" s="50">
        <v>0</v>
      </c>
      <c r="G35" s="44">
        <v>10000</v>
      </c>
    </row>
    <row r="36" spans="1:7" s="29" customFormat="1" ht="15" customHeight="1">
      <c r="A36" s="83"/>
      <c r="B36" s="84" t="s">
        <v>66</v>
      </c>
      <c r="C36" s="83" t="s">
        <v>44</v>
      </c>
      <c r="D36" s="50">
        <v>0</v>
      </c>
      <c r="E36" s="50">
        <v>0</v>
      </c>
      <c r="F36" s="50">
        <v>0</v>
      </c>
      <c r="G36" s="44">
        <v>1</v>
      </c>
    </row>
    <row r="37" spans="1:7" s="29" customFormat="1" ht="15" customHeight="1">
      <c r="A37" s="83"/>
      <c r="B37" s="84" t="s">
        <v>67</v>
      </c>
      <c r="C37" s="83" t="s">
        <v>49</v>
      </c>
      <c r="D37" s="50">
        <v>0</v>
      </c>
      <c r="E37" s="50">
        <v>0</v>
      </c>
      <c r="F37" s="50">
        <v>0</v>
      </c>
      <c r="G37" s="44">
        <v>1</v>
      </c>
    </row>
    <row r="38" spans="1:7" s="29" customFormat="1" ht="15" customHeight="1">
      <c r="A38" s="83"/>
      <c r="B38" s="84" t="s">
        <v>121</v>
      </c>
      <c r="C38" s="83" t="s">
        <v>114</v>
      </c>
      <c r="D38" s="50">
        <v>0</v>
      </c>
      <c r="E38" s="50">
        <v>0</v>
      </c>
      <c r="F38" s="50">
        <v>0</v>
      </c>
      <c r="G38" s="44">
        <v>500</v>
      </c>
    </row>
    <row r="39" spans="1:7" s="29" customFormat="1" ht="15" customHeight="1">
      <c r="A39" s="83" t="s">
        <v>4</v>
      </c>
      <c r="B39" s="61">
        <v>44</v>
      </c>
      <c r="C39" s="62" t="s">
        <v>52</v>
      </c>
      <c r="D39" s="41">
        <f>SUM(D22:D38)</f>
        <v>0</v>
      </c>
      <c r="E39" s="41">
        <f t="shared" ref="E39:F39" si="0">SUM(E22:E38)</f>
        <v>0</v>
      </c>
      <c r="F39" s="41">
        <f t="shared" si="0"/>
        <v>0</v>
      </c>
      <c r="G39" s="52">
        <v>34949</v>
      </c>
    </row>
    <row r="40" spans="1:7" ht="14.45" customHeight="1">
      <c r="A40" s="54"/>
      <c r="B40" s="61"/>
      <c r="C40" s="62"/>
      <c r="D40" s="42"/>
      <c r="E40" s="42"/>
      <c r="F40" s="42"/>
      <c r="G40" s="42"/>
    </row>
    <row r="41" spans="1:7" ht="15" customHeight="1">
      <c r="A41" s="54"/>
      <c r="B41" s="61">
        <v>45</v>
      </c>
      <c r="C41" s="62" t="s">
        <v>29</v>
      </c>
      <c r="D41" s="42"/>
      <c r="E41" s="65"/>
      <c r="F41" s="65"/>
      <c r="G41" s="65"/>
    </row>
    <row r="42" spans="1:7" ht="15" customHeight="1">
      <c r="A42" s="54"/>
      <c r="B42" s="61" t="s">
        <v>68</v>
      </c>
      <c r="C42" s="62" t="s">
        <v>7</v>
      </c>
      <c r="D42" s="50">
        <v>0</v>
      </c>
      <c r="E42" s="50">
        <v>0</v>
      </c>
      <c r="F42" s="50">
        <v>0</v>
      </c>
      <c r="G42" s="87">
        <v>3521</v>
      </c>
    </row>
    <row r="43" spans="1:7" s="29" customFormat="1" ht="15" customHeight="1">
      <c r="A43" s="54"/>
      <c r="B43" s="61" t="s">
        <v>69</v>
      </c>
      <c r="C43" s="62" t="s">
        <v>10</v>
      </c>
      <c r="D43" s="50">
        <v>0</v>
      </c>
      <c r="E43" s="50">
        <v>0</v>
      </c>
      <c r="F43" s="50">
        <v>0</v>
      </c>
      <c r="G43" s="87">
        <v>635</v>
      </c>
    </row>
    <row r="44" spans="1:7" s="29" customFormat="1" ht="15" customHeight="1">
      <c r="A44" s="83"/>
      <c r="B44" s="61" t="s">
        <v>70</v>
      </c>
      <c r="C44" s="83" t="s">
        <v>36</v>
      </c>
      <c r="D44" s="50">
        <v>0</v>
      </c>
      <c r="E44" s="50">
        <v>0</v>
      </c>
      <c r="F44" s="50">
        <v>0</v>
      </c>
      <c r="G44" s="44">
        <v>271</v>
      </c>
    </row>
    <row r="45" spans="1:7" s="29" customFormat="1" ht="15" customHeight="1">
      <c r="A45" s="83"/>
      <c r="B45" s="61" t="s">
        <v>71</v>
      </c>
      <c r="C45" s="83" t="s">
        <v>37</v>
      </c>
      <c r="D45" s="50">
        <v>0</v>
      </c>
      <c r="E45" s="50">
        <v>0</v>
      </c>
      <c r="F45" s="50">
        <v>0</v>
      </c>
      <c r="G45" s="44">
        <v>2380</v>
      </c>
    </row>
    <row r="46" spans="1:7" ht="15" customHeight="1">
      <c r="A46" s="54"/>
      <c r="B46" s="61" t="s">
        <v>72</v>
      </c>
      <c r="C46" s="83" t="s">
        <v>40</v>
      </c>
      <c r="D46" s="50">
        <v>0</v>
      </c>
      <c r="E46" s="50">
        <v>0</v>
      </c>
      <c r="F46" s="50">
        <v>0</v>
      </c>
      <c r="G46" s="87">
        <v>50</v>
      </c>
    </row>
    <row r="47" spans="1:7" s="4" customFormat="1" ht="15" customHeight="1">
      <c r="A47" s="54"/>
      <c r="B47" s="61" t="s">
        <v>73</v>
      </c>
      <c r="C47" s="62" t="s">
        <v>8</v>
      </c>
      <c r="D47" s="50">
        <v>0</v>
      </c>
      <c r="E47" s="50">
        <v>0</v>
      </c>
      <c r="F47" s="50">
        <v>0</v>
      </c>
      <c r="G47" s="44">
        <v>345</v>
      </c>
    </row>
    <row r="48" spans="1:7" s="29" customFormat="1" ht="15" customHeight="1">
      <c r="A48" s="83"/>
      <c r="B48" s="61" t="s">
        <v>74</v>
      </c>
      <c r="C48" s="83" t="s">
        <v>43</v>
      </c>
      <c r="D48" s="51">
        <v>0</v>
      </c>
      <c r="E48" s="51">
        <v>0</v>
      </c>
      <c r="F48" s="51">
        <v>0</v>
      </c>
      <c r="G48" s="49">
        <v>1</v>
      </c>
    </row>
    <row r="49" spans="1:7" s="4" customFormat="1" ht="15" customHeight="1">
      <c r="A49" s="70" t="s">
        <v>4</v>
      </c>
      <c r="B49" s="123">
        <v>45</v>
      </c>
      <c r="C49" s="124" t="s">
        <v>29</v>
      </c>
      <c r="D49" s="51">
        <f t="shared" ref="D49" si="1">SUM(D42:D48)</f>
        <v>0</v>
      </c>
      <c r="E49" s="51">
        <v>0</v>
      </c>
      <c r="F49" s="51">
        <v>0</v>
      </c>
      <c r="G49" s="49">
        <v>7203</v>
      </c>
    </row>
    <row r="50" spans="1:7" s="4" customFormat="1" ht="14.45" customHeight="1">
      <c r="A50" s="63"/>
      <c r="B50" s="61"/>
      <c r="C50" s="64"/>
      <c r="D50" s="44"/>
      <c r="E50" s="44"/>
      <c r="F50" s="44"/>
      <c r="G50" s="44"/>
    </row>
    <row r="51" spans="1:7" s="4" customFormat="1" ht="14.1" customHeight="1">
      <c r="A51" s="63"/>
      <c r="B51" s="61">
        <v>49</v>
      </c>
      <c r="C51" s="62" t="s">
        <v>46</v>
      </c>
      <c r="D51" s="44"/>
      <c r="E51" s="44"/>
      <c r="F51" s="44"/>
      <c r="G51" s="44"/>
    </row>
    <row r="52" spans="1:7" s="4" customFormat="1" ht="14.1" customHeight="1">
      <c r="A52" s="63"/>
      <c r="B52" s="61" t="s">
        <v>75</v>
      </c>
      <c r="C52" s="64" t="s">
        <v>7</v>
      </c>
      <c r="D52" s="50">
        <v>0</v>
      </c>
      <c r="E52" s="50">
        <v>0</v>
      </c>
      <c r="F52" s="50">
        <v>0</v>
      </c>
      <c r="G52" s="44">
        <v>1371</v>
      </c>
    </row>
    <row r="53" spans="1:7" s="4" customFormat="1" ht="14.1" customHeight="1">
      <c r="A53" s="63"/>
      <c r="B53" s="61" t="s">
        <v>76</v>
      </c>
      <c r="C53" s="64" t="s">
        <v>10</v>
      </c>
      <c r="D53" s="50">
        <v>0</v>
      </c>
      <c r="E53" s="50">
        <v>0</v>
      </c>
      <c r="F53" s="50">
        <v>0</v>
      </c>
      <c r="G53" s="44">
        <v>257</v>
      </c>
    </row>
    <row r="54" spans="1:7" s="4" customFormat="1" ht="14.1" customHeight="1">
      <c r="A54" s="63"/>
      <c r="B54" s="61" t="s">
        <v>77</v>
      </c>
      <c r="C54" s="83" t="s">
        <v>36</v>
      </c>
      <c r="D54" s="50">
        <v>0</v>
      </c>
      <c r="E54" s="50">
        <v>0</v>
      </c>
      <c r="F54" s="50">
        <v>0</v>
      </c>
      <c r="G54" s="44">
        <v>119</v>
      </c>
    </row>
    <row r="55" spans="1:7" s="4" customFormat="1" ht="14.1" customHeight="1">
      <c r="A55" s="63"/>
      <c r="B55" s="61" t="s">
        <v>78</v>
      </c>
      <c r="C55" s="83" t="s">
        <v>37</v>
      </c>
      <c r="D55" s="50">
        <v>0</v>
      </c>
      <c r="E55" s="50">
        <v>0</v>
      </c>
      <c r="F55" s="50">
        <v>0</v>
      </c>
      <c r="G55" s="44">
        <v>849</v>
      </c>
    </row>
    <row r="56" spans="1:7" s="4" customFormat="1" ht="14.1" customHeight="1">
      <c r="A56" s="63"/>
      <c r="B56" s="61" t="s">
        <v>79</v>
      </c>
      <c r="C56" s="64" t="s">
        <v>40</v>
      </c>
      <c r="D56" s="50">
        <v>0</v>
      </c>
      <c r="E56" s="50">
        <v>0</v>
      </c>
      <c r="F56" s="50">
        <v>0</v>
      </c>
      <c r="G56" s="44">
        <v>50</v>
      </c>
    </row>
    <row r="57" spans="1:7" s="4" customFormat="1" ht="14.1" customHeight="1">
      <c r="A57" s="63"/>
      <c r="B57" s="61" t="s">
        <v>80</v>
      </c>
      <c r="C57" s="64" t="s">
        <v>8</v>
      </c>
      <c r="D57" s="50">
        <v>0</v>
      </c>
      <c r="E57" s="50">
        <v>0</v>
      </c>
      <c r="F57" s="50">
        <v>0</v>
      </c>
      <c r="G57" s="44">
        <v>346</v>
      </c>
    </row>
    <row r="58" spans="1:7" s="4" customFormat="1" ht="14.1" customHeight="1">
      <c r="A58" s="63"/>
      <c r="B58" s="61" t="s">
        <v>81</v>
      </c>
      <c r="C58" s="64" t="s">
        <v>43</v>
      </c>
      <c r="D58" s="50">
        <v>0</v>
      </c>
      <c r="E58" s="50">
        <v>0</v>
      </c>
      <c r="F58" s="50">
        <v>0</v>
      </c>
      <c r="G58" s="44">
        <v>1</v>
      </c>
    </row>
    <row r="59" spans="1:7" s="4" customFormat="1" ht="14.1" customHeight="1">
      <c r="A59" s="63" t="s">
        <v>4</v>
      </c>
      <c r="B59" s="61">
        <v>49</v>
      </c>
      <c r="C59" s="64" t="s">
        <v>46</v>
      </c>
      <c r="D59" s="41">
        <f t="shared" ref="D59" si="2">SUM(D52:D58)</f>
        <v>0</v>
      </c>
      <c r="E59" s="41">
        <v>0</v>
      </c>
      <c r="F59" s="41">
        <v>0</v>
      </c>
      <c r="G59" s="52">
        <v>2993</v>
      </c>
    </row>
    <row r="60" spans="1:7" s="4" customFormat="1" ht="9.9499999999999993" customHeight="1">
      <c r="A60" s="63"/>
      <c r="B60" s="61"/>
      <c r="C60" s="64"/>
      <c r="D60" s="50"/>
      <c r="E60" s="50"/>
      <c r="F60" s="50"/>
      <c r="G60" s="44"/>
    </row>
    <row r="61" spans="1:7" s="4" customFormat="1" ht="14.1" customHeight="1">
      <c r="A61" s="63"/>
      <c r="B61" s="61">
        <v>61</v>
      </c>
      <c r="C61" s="64" t="s">
        <v>133</v>
      </c>
      <c r="D61" s="50"/>
      <c r="E61" s="50"/>
      <c r="F61" s="50"/>
      <c r="G61" s="44"/>
    </row>
    <row r="62" spans="1:7" s="4" customFormat="1" ht="14.1" customHeight="1">
      <c r="A62" s="63"/>
      <c r="B62" s="61" t="s">
        <v>127</v>
      </c>
      <c r="C62" s="83" t="s">
        <v>116</v>
      </c>
      <c r="D62" s="50">
        <v>0</v>
      </c>
      <c r="E62" s="50">
        <v>0</v>
      </c>
      <c r="F62" s="50">
        <v>0</v>
      </c>
      <c r="G62" s="44">
        <v>2000</v>
      </c>
    </row>
    <row r="63" spans="1:7" s="4" customFormat="1" ht="14.1" customHeight="1">
      <c r="A63" s="63" t="s">
        <v>4</v>
      </c>
      <c r="B63" s="61">
        <v>61</v>
      </c>
      <c r="C63" s="64" t="s">
        <v>133</v>
      </c>
      <c r="D63" s="41">
        <f>D62</f>
        <v>0</v>
      </c>
      <c r="E63" s="41">
        <f t="shared" ref="E63:F63" si="3">E62</f>
        <v>0</v>
      </c>
      <c r="F63" s="41">
        <f t="shared" si="3"/>
        <v>0</v>
      </c>
      <c r="G63" s="52">
        <v>2000</v>
      </c>
    </row>
    <row r="64" spans="1:7" s="90" customFormat="1" ht="14.45" customHeight="1">
      <c r="A64" s="63" t="s">
        <v>4</v>
      </c>
      <c r="B64" s="59">
        <v>1E-3</v>
      </c>
      <c r="C64" s="47" t="s">
        <v>12</v>
      </c>
      <c r="D64" s="51">
        <f>D39+D49+D59+D63</f>
        <v>0</v>
      </c>
      <c r="E64" s="51">
        <f t="shared" ref="E64:F64" si="4">E39+E49+E59+E63</f>
        <v>0</v>
      </c>
      <c r="F64" s="51">
        <f t="shared" si="4"/>
        <v>0</v>
      </c>
      <c r="G64" s="49">
        <v>47145</v>
      </c>
    </row>
    <row r="65" spans="1:7" ht="9.9499999999999993" customHeight="1">
      <c r="A65" s="54"/>
      <c r="B65" s="66"/>
      <c r="C65" s="53"/>
      <c r="D65" s="42"/>
      <c r="E65" s="65"/>
      <c r="F65" s="65"/>
      <c r="G65" s="65"/>
    </row>
    <row r="66" spans="1:7" ht="14.1" customHeight="1">
      <c r="A66" s="54"/>
      <c r="B66" s="59">
        <v>0.10100000000000001</v>
      </c>
      <c r="C66" s="53" t="s">
        <v>13</v>
      </c>
      <c r="D66" s="46"/>
      <c r="E66" s="67"/>
      <c r="F66" s="67"/>
      <c r="G66" s="67"/>
    </row>
    <row r="67" spans="1:7" ht="14.1" customHeight="1">
      <c r="A67" s="54"/>
      <c r="B67" s="68">
        <v>70</v>
      </c>
      <c r="C67" s="62" t="s">
        <v>14</v>
      </c>
      <c r="D67" s="42"/>
      <c r="E67" s="65"/>
      <c r="F67" s="65"/>
      <c r="G67" s="65"/>
    </row>
    <row r="68" spans="1:7" ht="14.1" customHeight="1">
      <c r="A68" s="54"/>
      <c r="B68" s="89" t="s">
        <v>82</v>
      </c>
      <c r="C68" s="64" t="s">
        <v>7</v>
      </c>
      <c r="D68" s="50">
        <v>0</v>
      </c>
      <c r="E68" s="50">
        <v>0</v>
      </c>
      <c r="F68" s="50">
        <v>0</v>
      </c>
      <c r="G68" s="87">
        <v>2853</v>
      </c>
    </row>
    <row r="69" spans="1:7" s="29" customFormat="1" ht="14.1" customHeight="1">
      <c r="A69" s="54"/>
      <c r="B69" s="89" t="s">
        <v>83</v>
      </c>
      <c r="C69" s="64" t="s">
        <v>10</v>
      </c>
      <c r="D69" s="50">
        <v>0</v>
      </c>
      <c r="E69" s="50">
        <v>0</v>
      </c>
      <c r="F69" s="50">
        <v>0</v>
      </c>
      <c r="G69" s="87">
        <v>1207</v>
      </c>
    </row>
    <row r="70" spans="1:7" s="29" customFormat="1" ht="14.1" customHeight="1">
      <c r="A70" s="83"/>
      <c r="B70" s="89" t="s">
        <v>84</v>
      </c>
      <c r="C70" s="83" t="s">
        <v>36</v>
      </c>
      <c r="D70" s="50">
        <v>0</v>
      </c>
      <c r="E70" s="50">
        <v>0</v>
      </c>
      <c r="F70" s="50">
        <v>0</v>
      </c>
      <c r="G70" s="44">
        <v>228</v>
      </c>
    </row>
    <row r="71" spans="1:7" s="29" customFormat="1" ht="14.1" customHeight="1">
      <c r="A71" s="83"/>
      <c r="B71" s="89" t="s">
        <v>85</v>
      </c>
      <c r="C71" s="83" t="s">
        <v>37</v>
      </c>
      <c r="D71" s="50">
        <v>0</v>
      </c>
      <c r="E71" s="50">
        <v>0</v>
      </c>
      <c r="F71" s="50">
        <v>0</v>
      </c>
      <c r="G71" s="44">
        <v>1631</v>
      </c>
    </row>
    <row r="72" spans="1:7" ht="14.1" customHeight="1">
      <c r="A72" s="54"/>
      <c r="B72" s="89" t="s">
        <v>86</v>
      </c>
      <c r="C72" s="83" t="s">
        <v>40</v>
      </c>
      <c r="D72" s="40">
        <v>0</v>
      </c>
      <c r="E72" s="50">
        <v>0</v>
      </c>
      <c r="F72" s="50">
        <v>0</v>
      </c>
      <c r="G72" s="87">
        <v>50</v>
      </c>
    </row>
    <row r="73" spans="1:7" ht="14.1" customHeight="1">
      <c r="A73" s="54"/>
      <c r="B73" s="89" t="s">
        <v>87</v>
      </c>
      <c r="C73" s="64" t="s">
        <v>8</v>
      </c>
      <c r="D73" s="50">
        <v>0</v>
      </c>
      <c r="E73" s="50">
        <v>0</v>
      </c>
      <c r="F73" s="50">
        <v>0</v>
      </c>
      <c r="G73" s="44">
        <v>346</v>
      </c>
    </row>
    <row r="74" spans="1:7" s="29" customFormat="1" ht="14.1" customHeight="1">
      <c r="A74" s="83"/>
      <c r="B74" s="89" t="s">
        <v>88</v>
      </c>
      <c r="C74" s="83" t="s">
        <v>43</v>
      </c>
      <c r="D74" s="51">
        <v>0</v>
      </c>
      <c r="E74" s="51">
        <v>0</v>
      </c>
      <c r="F74" s="51">
        <v>0</v>
      </c>
      <c r="G74" s="49">
        <v>1</v>
      </c>
    </row>
    <row r="75" spans="1:7" ht="14.1" customHeight="1">
      <c r="A75" s="63" t="s">
        <v>4</v>
      </c>
      <c r="B75" s="68">
        <v>70</v>
      </c>
      <c r="C75" s="62" t="s">
        <v>14</v>
      </c>
      <c r="D75" s="51">
        <f>SUM(D68:D74)</f>
        <v>0</v>
      </c>
      <c r="E75" s="51">
        <v>0</v>
      </c>
      <c r="F75" s="51">
        <v>0</v>
      </c>
      <c r="G75" s="49">
        <v>6316</v>
      </c>
    </row>
    <row r="76" spans="1:7" ht="9.9499999999999993" customHeight="1">
      <c r="A76" s="54"/>
      <c r="B76" s="68"/>
      <c r="C76" s="62"/>
      <c r="D76" s="42"/>
      <c r="E76" s="65"/>
      <c r="F76" s="65"/>
      <c r="G76" s="65"/>
    </row>
    <row r="77" spans="1:7" ht="14.1" customHeight="1">
      <c r="A77" s="54"/>
      <c r="B77" s="68">
        <v>71</v>
      </c>
      <c r="C77" s="62" t="s">
        <v>15</v>
      </c>
      <c r="D77" s="42"/>
      <c r="E77" s="65"/>
      <c r="F77" s="65"/>
      <c r="G77" s="65"/>
    </row>
    <row r="78" spans="1:7" ht="14.1" customHeight="1">
      <c r="A78" s="54"/>
      <c r="B78" s="68">
        <v>44</v>
      </c>
      <c r="C78" s="62" t="s">
        <v>52</v>
      </c>
      <c r="D78" s="42"/>
      <c r="E78" s="65"/>
      <c r="F78" s="65"/>
      <c r="G78" s="65"/>
    </row>
    <row r="79" spans="1:7" ht="14.1" customHeight="1">
      <c r="A79" s="54"/>
      <c r="B79" s="89" t="s">
        <v>89</v>
      </c>
      <c r="C79" s="62" t="s">
        <v>7</v>
      </c>
      <c r="D79" s="50">
        <v>0</v>
      </c>
      <c r="E79" s="50">
        <v>0</v>
      </c>
      <c r="F79" s="50">
        <v>0</v>
      </c>
      <c r="G79" s="87">
        <v>2875</v>
      </c>
    </row>
    <row r="80" spans="1:7" s="29" customFormat="1" ht="14.1" customHeight="1">
      <c r="A80" s="54"/>
      <c r="B80" s="89" t="s">
        <v>90</v>
      </c>
      <c r="C80" s="62" t="s">
        <v>10</v>
      </c>
      <c r="D80" s="50">
        <v>0</v>
      </c>
      <c r="E80" s="50">
        <v>0</v>
      </c>
      <c r="F80" s="50">
        <v>0</v>
      </c>
      <c r="G80" s="87">
        <v>859</v>
      </c>
    </row>
    <row r="81" spans="1:7" s="29" customFormat="1" ht="14.1" customHeight="1">
      <c r="A81" s="83"/>
      <c r="B81" s="89" t="s">
        <v>91</v>
      </c>
      <c r="C81" s="83" t="s">
        <v>36</v>
      </c>
      <c r="D81" s="50">
        <v>0</v>
      </c>
      <c r="E81" s="50">
        <v>0</v>
      </c>
      <c r="F81" s="50">
        <v>0</v>
      </c>
      <c r="G81" s="44">
        <v>222</v>
      </c>
    </row>
    <row r="82" spans="1:7" s="29" customFormat="1" ht="14.1" customHeight="1">
      <c r="A82" s="83"/>
      <c r="B82" s="89" t="s">
        <v>92</v>
      </c>
      <c r="C82" s="83" t="s">
        <v>37</v>
      </c>
      <c r="D82" s="50">
        <v>0</v>
      </c>
      <c r="E82" s="50">
        <v>0</v>
      </c>
      <c r="F82" s="50">
        <v>0</v>
      </c>
      <c r="G82" s="44">
        <v>1895</v>
      </c>
    </row>
    <row r="83" spans="1:7" ht="14.1" customHeight="1">
      <c r="A83" s="54"/>
      <c r="B83" s="89" t="s">
        <v>93</v>
      </c>
      <c r="C83" s="83" t="s">
        <v>40</v>
      </c>
      <c r="D83" s="40">
        <v>0</v>
      </c>
      <c r="E83" s="40">
        <v>0</v>
      </c>
      <c r="F83" s="40">
        <v>0</v>
      </c>
      <c r="G83" s="88">
        <v>50</v>
      </c>
    </row>
    <row r="84" spans="1:7" s="4" customFormat="1" ht="14.1" customHeight="1">
      <c r="A84" s="54"/>
      <c r="B84" s="89" t="s">
        <v>94</v>
      </c>
      <c r="C84" s="62" t="s">
        <v>8</v>
      </c>
      <c r="D84" s="50">
        <v>0</v>
      </c>
      <c r="E84" s="50">
        <v>0</v>
      </c>
      <c r="F84" s="50">
        <v>0</v>
      </c>
      <c r="G84" s="44">
        <v>346</v>
      </c>
    </row>
    <row r="85" spans="1:7" s="29" customFormat="1" ht="14.1" customHeight="1">
      <c r="A85" s="83"/>
      <c r="B85" s="89" t="s">
        <v>95</v>
      </c>
      <c r="C85" s="83" t="s">
        <v>43</v>
      </c>
      <c r="D85" s="50">
        <v>0</v>
      </c>
      <c r="E85" s="50">
        <v>0</v>
      </c>
      <c r="F85" s="50">
        <v>0</v>
      </c>
      <c r="G85" s="44">
        <v>1</v>
      </c>
    </row>
    <row r="86" spans="1:7" s="29" customFormat="1" ht="14.1" customHeight="1">
      <c r="A86" s="83" t="s">
        <v>4</v>
      </c>
      <c r="B86" s="68">
        <v>44</v>
      </c>
      <c r="C86" s="62" t="s">
        <v>52</v>
      </c>
      <c r="D86" s="41">
        <f>SUM(D79:D85)</f>
        <v>0</v>
      </c>
      <c r="E86" s="41">
        <f t="shared" ref="E86:F86" si="5">SUM(E79:E85)</f>
        <v>0</v>
      </c>
      <c r="F86" s="41">
        <f t="shared" si="5"/>
        <v>0</v>
      </c>
      <c r="G86" s="52">
        <v>6248</v>
      </c>
    </row>
    <row r="87" spans="1:7" s="29" customFormat="1" ht="9.9499999999999993" customHeight="1">
      <c r="A87" s="83"/>
      <c r="B87" s="84"/>
      <c r="C87" s="83"/>
      <c r="D87" s="50"/>
      <c r="E87" s="50"/>
      <c r="F87" s="50"/>
      <c r="G87" s="44"/>
    </row>
    <row r="88" spans="1:7" s="4" customFormat="1" ht="14.1" customHeight="1">
      <c r="A88" s="63"/>
      <c r="B88" s="61">
        <v>50</v>
      </c>
      <c r="C88" s="62" t="s">
        <v>47</v>
      </c>
      <c r="D88" s="44"/>
      <c r="E88" s="44"/>
      <c r="F88" s="44"/>
      <c r="G88" s="44"/>
    </row>
    <row r="89" spans="1:7" s="4" customFormat="1" ht="14.1" customHeight="1">
      <c r="A89" s="63"/>
      <c r="B89" s="61" t="s">
        <v>96</v>
      </c>
      <c r="C89" s="64" t="s">
        <v>7</v>
      </c>
      <c r="D89" s="50">
        <v>0</v>
      </c>
      <c r="E89" s="50">
        <v>0</v>
      </c>
      <c r="F89" s="50">
        <v>0</v>
      </c>
      <c r="G89" s="44">
        <v>1446</v>
      </c>
    </row>
    <row r="90" spans="1:7" s="4" customFormat="1" ht="14.1" customHeight="1">
      <c r="A90" s="63"/>
      <c r="B90" s="61" t="s">
        <v>97</v>
      </c>
      <c r="C90" s="64" t="s">
        <v>10</v>
      </c>
      <c r="D90" s="50">
        <v>0</v>
      </c>
      <c r="E90" s="50">
        <v>0</v>
      </c>
      <c r="F90" s="50">
        <v>0</v>
      </c>
      <c r="G90" s="44">
        <v>558</v>
      </c>
    </row>
    <row r="91" spans="1:7" s="4" customFormat="1" ht="14.1" customHeight="1">
      <c r="A91" s="63"/>
      <c r="B91" s="61" t="s">
        <v>98</v>
      </c>
      <c r="C91" s="64" t="s">
        <v>36</v>
      </c>
      <c r="D91" s="50">
        <v>0</v>
      </c>
      <c r="E91" s="50">
        <v>0</v>
      </c>
      <c r="F91" s="50">
        <v>0</v>
      </c>
      <c r="G91" s="44">
        <v>123</v>
      </c>
    </row>
    <row r="92" spans="1:7" s="4" customFormat="1" ht="14.1" customHeight="1">
      <c r="A92" s="63"/>
      <c r="B92" s="61" t="s">
        <v>99</v>
      </c>
      <c r="C92" s="64" t="s">
        <v>37</v>
      </c>
      <c r="D92" s="50">
        <v>0</v>
      </c>
      <c r="E92" s="50">
        <v>0</v>
      </c>
      <c r="F92" s="50">
        <v>0</v>
      </c>
      <c r="G92" s="44">
        <v>1205</v>
      </c>
    </row>
    <row r="93" spans="1:7" s="4" customFormat="1" ht="14.1" customHeight="1">
      <c r="A93" s="63"/>
      <c r="B93" s="61" t="s">
        <v>100</v>
      </c>
      <c r="C93" s="64" t="s">
        <v>40</v>
      </c>
      <c r="D93" s="50">
        <v>0</v>
      </c>
      <c r="E93" s="50">
        <v>0</v>
      </c>
      <c r="F93" s="50">
        <v>0</v>
      </c>
      <c r="G93" s="44">
        <v>50</v>
      </c>
    </row>
    <row r="94" spans="1:7" s="4" customFormat="1" ht="14.1" customHeight="1">
      <c r="A94" s="63"/>
      <c r="B94" s="61" t="s">
        <v>101</v>
      </c>
      <c r="C94" s="64" t="s">
        <v>8</v>
      </c>
      <c r="D94" s="50">
        <v>0</v>
      </c>
      <c r="E94" s="50">
        <v>0</v>
      </c>
      <c r="F94" s="50">
        <v>0</v>
      </c>
      <c r="G94" s="44">
        <v>346</v>
      </c>
    </row>
    <row r="95" spans="1:7" s="4" customFormat="1" ht="14.1" customHeight="1">
      <c r="A95" s="63"/>
      <c r="B95" s="61" t="s">
        <v>102</v>
      </c>
      <c r="C95" s="64" t="s">
        <v>43</v>
      </c>
      <c r="D95" s="50">
        <v>0</v>
      </c>
      <c r="E95" s="50">
        <v>0</v>
      </c>
      <c r="F95" s="50">
        <v>0</v>
      </c>
      <c r="G95" s="44">
        <v>1</v>
      </c>
    </row>
    <row r="96" spans="1:7" s="4" customFormat="1" ht="14.1" customHeight="1">
      <c r="A96" s="63" t="s">
        <v>4</v>
      </c>
      <c r="B96" s="61">
        <v>50</v>
      </c>
      <c r="C96" s="62" t="s">
        <v>47</v>
      </c>
      <c r="D96" s="41">
        <f>SUM(D89:D95)</f>
        <v>0</v>
      </c>
      <c r="E96" s="41">
        <f t="shared" ref="E96:F96" si="6">SUM(E89:E95)</f>
        <v>0</v>
      </c>
      <c r="F96" s="41">
        <f t="shared" si="6"/>
        <v>0</v>
      </c>
      <c r="G96" s="52">
        <v>3729</v>
      </c>
    </row>
    <row r="97" spans="1:7" s="4" customFormat="1" ht="14.1" customHeight="1">
      <c r="A97" s="70" t="s">
        <v>4</v>
      </c>
      <c r="B97" s="125">
        <v>71</v>
      </c>
      <c r="C97" s="126" t="s">
        <v>15</v>
      </c>
      <c r="D97" s="51">
        <f>D86+D96</f>
        <v>0</v>
      </c>
      <c r="E97" s="51">
        <f t="shared" ref="E97:F97" si="7">E86+E96</f>
        <v>0</v>
      </c>
      <c r="F97" s="51">
        <f t="shared" si="7"/>
        <v>0</v>
      </c>
      <c r="G97" s="49">
        <v>9977</v>
      </c>
    </row>
    <row r="98" spans="1:7" ht="9.9499999999999993" hidden="1" customHeight="1">
      <c r="A98" s="54"/>
      <c r="B98" s="68"/>
      <c r="C98" s="62"/>
      <c r="D98" s="42"/>
      <c r="E98" s="65"/>
      <c r="F98" s="65"/>
      <c r="G98" s="65"/>
    </row>
    <row r="99" spans="1:7" ht="13.9" customHeight="1">
      <c r="A99" s="54"/>
      <c r="B99" s="68">
        <v>72</v>
      </c>
      <c r="C99" s="62" t="s">
        <v>16</v>
      </c>
      <c r="D99" s="42"/>
      <c r="E99" s="65"/>
      <c r="F99" s="65"/>
      <c r="G99" s="65"/>
    </row>
    <row r="100" spans="1:7" ht="13.9" customHeight="1">
      <c r="A100" s="54"/>
      <c r="B100" s="89" t="s">
        <v>103</v>
      </c>
      <c r="C100" s="62" t="s">
        <v>7</v>
      </c>
      <c r="D100" s="50">
        <v>0</v>
      </c>
      <c r="E100" s="50">
        <v>0</v>
      </c>
      <c r="F100" s="50">
        <v>0</v>
      </c>
      <c r="G100" s="87">
        <v>2414</v>
      </c>
    </row>
    <row r="101" spans="1:7" s="29" customFormat="1" ht="14.65" customHeight="1">
      <c r="A101" s="54"/>
      <c r="B101" s="89" t="s">
        <v>104</v>
      </c>
      <c r="C101" s="62" t="s">
        <v>10</v>
      </c>
      <c r="D101" s="50">
        <v>0</v>
      </c>
      <c r="E101" s="50">
        <v>0</v>
      </c>
      <c r="F101" s="50">
        <v>0</v>
      </c>
      <c r="G101" s="87">
        <v>396</v>
      </c>
    </row>
    <row r="102" spans="1:7" s="29" customFormat="1" ht="14.65" customHeight="1">
      <c r="A102" s="83"/>
      <c r="B102" s="89" t="s">
        <v>105</v>
      </c>
      <c r="C102" s="83" t="s">
        <v>36</v>
      </c>
      <c r="D102" s="50">
        <v>0</v>
      </c>
      <c r="E102" s="50">
        <v>0</v>
      </c>
      <c r="F102" s="50">
        <v>0</v>
      </c>
      <c r="G102" s="44">
        <v>191</v>
      </c>
    </row>
    <row r="103" spans="1:7" s="29" customFormat="1" ht="14.65" customHeight="1">
      <c r="A103" s="83"/>
      <c r="B103" s="89" t="s">
        <v>106</v>
      </c>
      <c r="C103" s="83" t="s">
        <v>37</v>
      </c>
      <c r="D103" s="50">
        <v>0</v>
      </c>
      <c r="E103" s="50">
        <v>0</v>
      </c>
      <c r="F103" s="50">
        <v>0</v>
      </c>
      <c r="G103" s="44">
        <v>1571</v>
      </c>
    </row>
    <row r="104" spans="1:7" ht="13.9" customHeight="1">
      <c r="A104" s="54"/>
      <c r="B104" s="89" t="s">
        <v>107</v>
      </c>
      <c r="C104" s="83" t="s">
        <v>40</v>
      </c>
      <c r="D104" s="50">
        <v>0</v>
      </c>
      <c r="E104" s="50">
        <v>0</v>
      </c>
      <c r="F104" s="50">
        <v>0</v>
      </c>
      <c r="G104" s="87">
        <v>50</v>
      </c>
    </row>
    <row r="105" spans="1:7" s="4" customFormat="1" ht="13.9" customHeight="1">
      <c r="A105" s="54"/>
      <c r="B105" s="89" t="s">
        <v>108</v>
      </c>
      <c r="C105" s="62" t="s">
        <v>8</v>
      </c>
      <c r="D105" s="50">
        <v>0</v>
      </c>
      <c r="E105" s="50">
        <v>0</v>
      </c>
      <c r="F105" s="50">
        <v>0</v>
      </c>
      <c r="G105" s="44">
        <v>346</v>
      </c>
    </row>
    <row r="106" spans="1:7" s="29" customFormat="1" ht="14.65" customHeight="1">
      <c r="A106" s="83"/>
      <c r="B106" s="89" t="s">
        <v>109</v>
      </c>
      <c r="C106" s="83" t="s">
        <v>43</v>
      </c>
      <c r="D106" s="51">
        <v>0</v>
      </c>
      <c r="E106" s="51">
        <v>0</v>
      </c>
      <c r="F106" s="51">
        <v>0</v>
      </c>
      <c r="G106" s="49">
        <v>1</v>
      </c>
    </row>
    <row r="107" spans="1:7">
      <c r="A107" s="63" t="s">
        <v>4</v>
      </c>
      <c r="B107" s="68">
        <v>72</v>
      </c>
      <c r="C107" s="62" t="s">
        <v>16</v>
      </c>
      <c r="D107" s="51">
        <f t="shared" ref="D107:F107" si="8">SUM(D100:D106)</f>
        <v>0</v>
      </c>
      <c r="E107" s="51">
        <f t="shared" si="8"/>
        <v>0</v>
      </c>
      <c r="F107" s="51">
        <f t="shared" si="8"/>
        <v>0</v>
      </c>
      <c r="G107" s="49">
        <v>4969</v>
      </c>
    </row>
    <row r="108" spans="1:7" ht="9.9499999999999993" customHeight="1">
      <c r="A108" s="63"/>
      <c r="B108" s="68"/>
      <c r="C108" s="62"/>
      <c r="D108" s="44"/>
      <c r="E108" s="44"/>
      <c r="F108" s="44"/>
      <c r="G108" s="44"/>
    </row>
    <row r="109" spans="1:7" ht="13.9" customHeight="1">
      <c r="A109" s="54"/>
      <c r="B109" s="68">
        <v>73</v>
      </c>
      <c r="C109" s="62" t="s">
        <v>117</v>
      </c>
      <c r="D109" s="42"/>
      <c r="E109" s="65"/>
      <c r="F109" s="65"/>
      <c r="G109" s="65"/>
    </row>
    <row r="110" spans="1:7" ht="13.9" customHeight="1">
      <c r="A110" s="54"/>
      <c r="B110" s="89" t="s">
        <v>118</v>
      </c>
      <c r="C110" s="62" t="s">
        <v>114</v>
      </c>
      <c r="D110" s="50">
        <v>0</v>
      </c>
      <c r="E110" s="50">
        <v>0</v>
      </c>
      <c r="F110" s="50">
        <v>0</v>
      </c>
      <c r="G110" s="87">
        <v>1000</v>
      </c>
    </row>
    <row r="111" spans="1:7">
      <c r="A111" s="63" t="s">
        <v>4</v>
      </c>
      <c r="B111" s="68">
        <v>73</v>
      </c>
      <c r="C111" s="62" t="s">
        <v>117</v>
      </c>
      <c r="D111" s="41">
        <f>D110</f>
        <v>0</v>
      </c>
      <c r="E111" s="41">
        <f t="shared" ref="E111:F111" si="9">E110</f>
        <v>0</v>
      </c>
      <c r="F111" s="41">
        <f t="shared" si="9"/>
        <v>0</v>
      </c>
      <c r="G111" s="52">
        <v>1000</v>
      </c>
    </row>
    <row r="112" spans="1:7" ht="9.9499999999999993" customHeight="1">
      <c r="A112" s="54"/>
      <c r="B112" s="68"/>
      <c r="C112" s="62"/>
      <c r="D112" s="42"/>
      <c r="E112" s="42"/>
      <c r="F112" s="42"/>
      <c r="G112" s="42"/>
    </row>
    <row r="113" spans="1:7" ht="27.95" customHeight="1">
      <c r="A113" s="54"/>
      <c r="B113" s="68">
        <v>85</v>
      </c>
      <c r="C113" s="62" t="s">
        <v>130</v>
      </c>
      <c r="D113" s="42"/>
      <c r="E113" s="42"/>
      <c r="F113" s="42"/>
      <c r="G113" s="42"/>
    </row>
    <row r="114" spans="1:7" ht="27.95" customHeight="1">
      <c r="A114" s="54"/>
      <c r="B114" s="68" t="s">
        <v>110</v>
      </c>
      <c r="C114" s="62" t="s">
        <v>27</v>
      </c>
      <c r="D114" s="50">
        <v>0</v>
      </c>
      <c r="E114" s="50">
        <v>0</v>
      </c>
      <c r="F114" s="50">
        <v>0</v>
      </c>
      <c r="G114" s="44">
        <v>222924</v>
      </c>
    </row>
    <row r="115" spans="1:7" s="4" customFormat="1" ht="27.95" customHeight="1">
      <c r="A115" s="54"/>
      <c r="B115" s="68" t="s">
        <v>111</v>
      </c>
      <c r="C115" s="62" t="s">
        <v>30</v>
      </c>
      <c r="D115" s="50">
        <v>0</v>
      </c>
      <c r="E115" s="50">
        <v>0</v>
      </c>
      <c r="F115" s="50">
        <v>0</v>
      </c>
      <c r="G115" s="44">
        <v>25000</v>
      </c>
    </row>
    <row r="116" spans="1:7" s="82" customFormat="1" ht="27.95" customHeight="1">
      <c r="A116" s="54" t="s">
        <v>4</v>
      </c>
      <c r="B116" s="68">
        <v>85</v>
      </c>
      <c r="C116" s="62" t="s">
        <v>129</v>
      </c>
      <c r="D116" s="41">
        <f t="shared" ref="D116:F116" si="10">SUM(D114:D115)</f>
        <v>0</v>
      </c>
      <c r="E116" s="41">
        <f t="shared" si="10"/>
        <v>0</v>
      </c>
      <c r="F116" s="41">
        <f t="shared" si="10"/>
        <v>0</v>
      </c>
      <c r="G116" s="52">
        <v>247924</v>
      </c>
    </row>
    <row r="117" spans="1:7" s="3" customFormat="1" ht="9.9499999999999993" customHeight="1">
      <c r="A117" s="54"/>
      <c r="B117" s="68"/>
      <c r="C117" s="62"/>
      <c r="D117" s="44"/>
      <c r="E117" s="44"/>
      <c r="F117" s="44"/>
      <c r="G117" s="44"/>
    </row>
    <row r="118" spans="1:7" ht="27.95" customHeight="1">
      <c r="A118" s="54"/>
      <c r="B118" s="68">
        <v>86</v>
      </c>
      <c r="C118" s="62" t="s">
        <v>131</v>
      </c>
      <c r="D118" s="42"/>
      <c r="E118" s="42"/>
      <c r="F118" s="42"/>
      <c r="G118" s="42"/>
    </row>
    <row r="119" spans="1:7" s="4" customFormat="1">
      <c r="A119" s="54"/>
      <c r="B119" s="68" t="s">
        <v>113</v>
      </c>
      <c r="C119" s="62" t="s">
        <v>114</v>
      </c>
      <c r="D119" s="50">
        <v>0</v>
      </c>
      <c r="E119" s="50">
        <v>0</v>
      </c>
      <c r="F119" s="50">
        <v>0</v>
      </c>
      <c r="G119" s="44">
        <v>7500</v>
      </c>
    </row>
    <row r="120" spans="1:7" s="82" customFormat="1" ht="27.95" customHeight="1">
      <c r="A120" s="54" t="s">
        <v>4</v>
      </c>
      <c r="B120" s="68">
        <v>86</v>
      </c>
      <c r="C120" s="62" t="s">
        <v>131</v>
      </c>
      <c r="D120" s="41">
        <f t="shared" ref="D120:F120" si="11">SUM(D119:D119)</f>
        <v>0</v>
      </c>
      <c r="E120" s="41">
        <f t="shared" si="11"/>
        <v>0</v>
      </c>
      <c r="F120" s="41">
        <f t="shared" si="11"/>
        <v>0</v>
      </c>
      <c r="G120" s="52">
        <v>7500</v>
      </c>
    </row>
    <row r="121" spans="1:7" s="4" customFormat="1" ht="13.9" customHeight="1">
      <c r="A121" s="63" t="s">
        <v>4</v>
      </c>
      <c r="B121" s="59">
        <v>0.10100000000000001</v>
      </c>
      <c r="C121" s="47" t="s">
        <v>13</v>
      </c>
      <c r="D121" s="51">
        <f>D107+D111+D97+D75+D116+D120</f>
        <v>0</v>
      </c>
      <c r="E121" s="51">
        <f t="shared" ref="E121:F121" si="12">E107+E111+E97+E75+E116+E120</f>
        <v>0</v>
      </c>
      <c r="F121" s="51">
        <f t="shared" si="12"/>
        <v>0</v>
      </c>
      <c r="G121" s="49">
        <v>277686</v>
      </c>
    </row>
    <row r="122" spans="1:7" s="3" customFormat="1" ht="9.9499999999999993" customHeight="1">
      <c r="A122" s="63"/>
      <c r="B122" s="59"/>
      <c r="C122" s="47"/>
      <c r="D122" s="44"/>
      <c r="E122" s="44"/>
      <c r="F122" s="44"/>
      <c r="G122" s="44"/>
    </row>
    <row r="123" spans="1:7" s="3" customFormat="1" ht="13.9" customHeight="1">
      <c r="A123" s="85"/>
      <c r="B123" s="85" t="s">
        <v>32</v>
      </c>
      <c r="C123" s="86" t="s">
        <v>33</v>
      </c>
      <c r="D123" s="44"/>
      <c r="E123" s="44"/>
      <c r="F123" s="44"/>
      <c r="G123" s="44"/>
    </row>
    <row r="124" spans="1:7" s="3" customFormat="1" ht="27.95" customHeight="1">
      <c r="A124" s="63"/>
      <c r="B124" s="68">
        <v>85</v>
      </c>
      <c r="C124" s="62" t="s">
        <v>130</v>
      </c>
      <c r="D124" s="44"/>
      <c r="E124" s="44"/>
      <c r="F124" s="44"/>
      <c r="G124" s="44"/>
    </row>
    <row r="125" spans="1:7" s="3" customFormat="1" ht="27.95" customHeight="1">
      <c r="A125" s="63"/>
      <c r="B125" s="68" t="s">
        <v>110</v>
      </c>
      <c r="C125" s="62" t="s">
        <v>27</v>
      </c>
      <c r="D125" s="51">
        <v>0</v>
      </c>
      <c r="E125" s="51">
        <v>0</v>
      </c>
      <c r="F125" s="51">
        <v>0</v>
      </c>
      <c r="G125" s="49">
        <v>1</v>
      </c>
    </row>
    <row r="126" spans="1:7" s="3" customFormat="1" ht="27.95" customHeight="1">
      <c r="A126" s="54" t="s">
        <v>4</v>
      </c>
      <c r="B126" s="68">
        <v>85</v>
      </c>
      <c r="C126" s="62" t="s">
        <v>130</v>
      </c>
      <c r="D126" s="51">
        <f>D125</f>
        <v>0</v>
      </c>
      <c r="E126" s="51">
        <f t="shared" ref="E126:F127" si="13">E125</f>
        <v>0</v>
      </c>
      <c r="F126" s="51">
        <f t="shared" si="13"/>
        <v>0</v>
      </c>
      <c r="G126" s="49">
        <v>1</v>
      </c>
    </row>
    <row r="127" spans="1:7" s="3" customFormat="1" ht="13.9" customHeight="1">
      <c r="A127" s="63" t="s">
        <v>4</v>
      </c>
      <c r="B127" s="85" t="s">
        <v>32</v>
      </c>
      <c r="C127" s="86" t="s">
        <v>33</v>
      </c>
      <c r="D127" s="51">
        <f>D126</f>
        <v>0</v>
      </c>
      <c r="E127" s="51">
        <f t="shared" si="13"/>
        <v>0</v>
      </c>
      <c r="F127" s="51">
        <f t="shared" si="13"/>
        <v>0</v>
      </c>
      <c r="G127" s="49">
        <v>1</v>
      </c>
    </row>
    <row r="128" spans="1:7" s="3" customFormat="1" ht="9.9499999999999993" customHeight="1">
      <c r="A128" s="63"/>
      <c r="B128" s="59"/>
      <c r="C128" s="47"/>
      <c r="D128" s="44"/>
      <c r="E128" s="44"/>
      <c r="F128" s="44"/>
      <c r="G128" s="44"/>
    </row>
    <row r="129" spans="1:7" s="3" customFormat="1" ht="13.9" customHeight="1">
      <c r="A129" s="63"/>
      <c r="B129" s="85" t="s">
        <v>34</v>
      </c>
      <c r="C129" s="86" t="s">
        <v>35</v>
      </c>
      <c r="D129" s="44"/>
      <c r="E129" s="44"/>
      <c r="F129" s="44"/>
      <c r="G129" s="44"/>
    </row>
    <row r="130" spans="1:7" s="3" customFormat="1" ht="27.95" customHeight="1">
      <c r="A130" s="63"/>
      <c r="B130" s="68">
        <v>85</v>
      </c>
      <c r="C130" s="62" t="s">
        <v>130</v>
      </c>
      <c r="D130" s="44"/>
      <c r="E130" s="44"/>
      <c r="F130" s="44"/>
      <c r="G130" s="44"/>
    </row>
    <row r="131" spans="1:7" s="3" customFormat="1" ht="27.95" customHeight="1">
      <c r="A131" s="63"/>
      <c r="B131" s="68" t="s">
        <v>110</v>
      </c>
      <c r="C131" s="62" t="s">
        <v>27</v>
      </c>
      <c r="D131" s="51">
        <v>0</v>
      </c>
      <c r="E131" s="51">
        <v>0</v>
      </c>
      <c r="F131" s="51">
        <v>0</v>
      </c>
      <c r="G131" s="44">
        <v>1</v>
      </c>
    </row>
    <row r="132" spans="1:7" s="3" customFormat="1" ht="27.95" customHeight="1">
      <c r="A132" s="63" t="s">
        <v>4</v>
      </c>
      <c r="B132" s="68">
        <v>85</v>
      </c>
      <c r="C132" s="62" t="s">
        <v>130</v>
      </c>
      <c r="D132" s="127">
        <f>D131</f>
        <v>0</v>
      </c>
      <c r="E132" s="127">
        <f t="shared" ref="E132:F133" si="14">E131</f>
        <v>0</v>
      </c>
      <c r="F132" s="127">
        <f t="shared" si="14"/>
        <v>0</v>
      </c>
      <c r="G132" s="52">
        <v>1</v>
      </c>
    </row>
    <row r="133" spans="1:7" s="3" customFormat="1" ht="13.9" customHeight="1">
      <c r="A133" s="63" t="s">
        <v>4</v>
      </c>
      <c r="B133" s="85" t="s">
        <v>34</v>
      </c>
      <c r="C133" s="86" t="s">
        <v>35</v>
      </c>
      <c r="D133" s="41">
        <f>D132</f>
        <v>0</v>
      </c>
      <c r="E133" s="41">
        <f t="shared" si="14"/>
        <v>0</v>
      </c>
      <c r="F133" s="41">
        <f t="shared" si="14"/>
        <v>0</v>
      </c>
      <c r="G133" s="52">
        <v>1</v>
      </c>
    </row>
    <row r="134" spans="1:7" s="4" customFormat="1" ht="13.9" customHeight="1">
      <c r="A134" s="63" t="s">
        <v>4</v>
      </c>
      <c r="B134" s="55">
        <v>2405</v>
      </c>
      <c r="C134" s="47" t="s">
        <v>11</v>
      </c>
      <c r="D134" s="51">
        <f t="shared" ref="D134:F134" si="15">D121+D64+D127+D133</f>
        <v>0</v>
      </c>
      <c r="E134" s="51">
        <f t="shared" si="15"/>
        <v>0</v>
      </c>
      <c r="F134" s="51">
        <f t="shared" si="15"/>
        <v>0</v>
      </c>
      <c r="G134" s="49">
        <v>324833</v>
      </c>
    </row>
    <row r="135" spans="1:7">
      <c r="A135" s="71" t="s">
        <v>4</v>
      </c>
      <c r="B135" s="79"/>
      <c r="C135" s="72" t="s">
        <v>5</v>
      </c>
      <c r="D135" s="51">
        <f>D134</f>
        <v>0</v>
      </c>
      <c r="E135" s="51">
        <f t="shared" ref="E135:F135" si="16">E134</f>
        <v>0</v>
      </c>
      <c r="F135" s="51">
        <f t="shared" si="16"/>
        <v>0</v>
      </c>
      <c r="G135" s="49">
        <v>324833</v>
      </c>
    </row>
    <row r="136" spans="1:7" ht="9.9499999999999993" customHeight="1">
      <c r="A136" s="2"/>
      <c r="B136" s="6"/>
      <c r="C136" s="48"/>
      <c r="D136" s="42"/>
      <c r="E136" s="43"/>
      <c r="F136" s="43"/>
      <c r="G136" s="43"/>
    </row>
    <row r="137" spans="1:7" ht="15.6" customHeight="1">
      <c r="C137" s="37" t="s">
        <v>17</v>
      </c>
      <c r="D137" s="42"/>
      <c r="E137" s="43"/>
      <c r="F137" s="43"/>
      <c r="G137" s="43"/>
    </row>
    <row r="138" spans="1:7" ht="15" customHeight="1">
      <c r="A138" s="14" t="s">
        <v>6</v>
      </c>
      <c r="B138" s="74">
        <v>4405</v>
      </c>
      <c r="C138" s="38" t="s">
        <v>18</v>
      </c>
      <c r="D138" s="46"/>
      <c r="E138" s="65"/>
      <c r="F138" s="65"/>
      <c r="G138" s="65"/>
    </row>
    <row r="139" spans="1:7" s="94" customFormat="1" ht="15" customHeight="1">
      <c r="A139" s="91"/>
      <c r="B139" s="92">
        <v>1E-3</v>
      </c>
      <c r="C139" s="93" t="s">
        <v>12</v>
      </c>
      <c r="E139" s="95"/>
      <c r="F139" s="96"/>
      <c r="G139" s="75"/>
    </row>
    <row r="140" spans="1:7" s="94" customFormat="1" ht="15" customHeight="1">
      <c r="A140" s="98"/>
      <c r="B140" s="99">
        <v>44</v>
      </c>
      <c r="C140" s="100" t="s">
        <v>52</v>
      </c>
      <c r="F140" s="95"/>
      <c r="G140" s="97"/>
    </row>
    <row r="141" spans="1:7" s="94" customFormat="1" ht="15" customHeight="1">
      <c r="A141" s="91"/>
      <c r="B141" s="101" t="s">
        <v>112</v>
      </c>
      <c r="C141" s="102" t="s">
        <v>9</v>
      </c>
      <c r="D141" s="119">
        <v>0</v>
      </c>
      <c r="E141" s="119">
        <v>0</v>
      </c>
      <c r="F141" s="50">
        <v>0</v>
      </c>
      <c r="G141" s="44">
        <v>5618</v>
      </c>
    </row>
    <row r="142" spans="1:7" s="94" customFormat="1" ht="25.5">
      <c r="A142" s="91"/>
      <c r="B142" s="101" t="s">
        <v>119</v>
      </c>
      <c r="C142" s="102" t="s">
        <v>120</v>
      </c>
      <c r="D142" s="119">
        <v>0</v>
      </c>
      <c r="E142" s="120">
        <v>0</v>
      </c>
      <c r="F142" s="50">
        <v>0</v>
      </c>
      <c r="G142" s="44">
        <v>600</v>
      </c>
    </row>
    <row r="143" spans="1:7" s="94" customFormat="1" ht="15" customHeight="1">
      <c r="A143" s="91" t="s">
        <v>4</v>
      </c>
      <c r="B143" s="99">
        <v>44</v>
      </c>
      <c r="C143" s="100" t="s">
        <v>52</v>
      </c>
      <c r="D143" s="121">
        <f>SUM(D141:D142)</f>
        <v>0</v>
      </c>
      <c r="E143" s="121">
        <f t="shared" ref="E143:F143" si="17">SUM(E141:E142)</f>
        <v>0</v>
      </c>
      <c r="F143" s="121">
        <f t="shared" si="17"/>
        <v>0</v>
      </c>
      <c r="G143" s="122">
        <v>6218</v>
      </c>
    </row>
    <row r="144" spans="1:7" s="94" customFormat="1" ht="15" customHeight="1">
      <c r="A144" s="91"/>
      <c r="B144" s="99"/>
      <c r="C144" s="100"/>
      <c r="D144" s="118"/>
      <c r="E144" s="118"/>
      <c r="F144" s="118"/>
      <c r="G144" s="118"/>
    </row>
    <row r="145" spans="1:7" s="94" customFormat="1" ht="25.5">
      <c r="A145" s="91"/>
      <c r="B145" s="99">
        <v>60</v>
      </c>
      <c r="C145" s="100" t="s">
        <v>122</v>
      </c>
      <c r="D145" s="103"/>
      <c r="E145" s="103"/>
      <c r="F145" s="103"/>
      <c r="G145" s="103"/>
    </row>
    <row r="146" spans="1:7" s="94" customFormat="1" ht="15" customHeight="1">
      <c r="A146" s="91"/>
      <c r="B146" s="99" t="s">
        <v>123</v>
      </c>
      <c r="C146" s="100" t="s">
        <v>124</v>
      </c>
      <c r="D146" s="119">
        <v>0</v>
      </c>
      <c r="E146" s="119">
        <v>0</v>
      </c>
      <c r="F146" s="119">
        <v>0</v>
      </c>
      <c r="G146" s="44">
        <v>2000</v>
      </c>
    </row>
    <row r="147" spans="1:7" s="94" customFormat="1" ht="25.5">
      <c r="A147" s="91" t="s">
        <v>4</v>
      </c>
      <c r="B147" s="99">
        <v>60</v>
      </c>
      <c r="C147" s="100" t="s">
        <v>122</v>
      </c>
      <c r="D147" s="121">
        <f>D146</f>
        <v>0</v>
      </c>
      <c r="E147" s="121">
        <f t="shared" ref="E147:F147" si="18">E146</f>
        <v>0</v>
      </c>
      <c r="F147" s="121">
        <f t="shared" si="18"/>
        <v>0</v>
      </c>
      <c r="G147" s="122">
        <v>2000</v>
      </c>
    </row>
    <row r="148" spans="1:7" s="94" customFormat="1">
      <c r="A148" s="91"/>
      <c r="B148" s="99"/>
      <c r="C148" s="100"/>
      <c r="D148" s="103"/>
      <c r="E148" s="103"/>
      <c r="F148" s="103"/>
      <c r="G148" s="103"/>
    </row>
    <row r="149" spans="1:7" s="94" customFormat="1">
      <c r="A149" s="91"/>
      <c r="B149" s="99">
        <v>61</v>
      </c>
      <c r="C149" s="100" t="s">
        <v>125</v>
      </c>
      <c r="D149" s="103"/>
      <c r="E149" s="103"/>
      <c r="F149" s="103"/>
      <c r="G149" s="103"/>
    </row>
    <row r="150" spans="1:7" s="94" customFormat="1" ht="15" customHeight="1">
      <c r="A150" s="91"/>
      <c r="B150" s="99" t="s">
        <v>132</v>
      </c>
      <c r="C150" s="100" t="s">
        <v>126</v>
      </c>
      <c r="D150" s="119">
        <v>0</v>
      </c>
      <c r="E150" s="119">
        <v>0</v>
      </c>
      <c r="F150" s="119">
        <v>0</v>
      </c>
      <c r="G150" s="44">
        <v>375</v>
      </c>
    </row>
    <row r="151" spans="1:7" s="94" customFormat="1">
      <c r="A151" s="91" t="s">
        <v>4</v>
      </c>
      <c r="B151" s="99">
        <v>61</v>
      </c>
      <c r="C151" s="100" t="s">
        <v>125</v>
      </c>
      <c r="D151" s="121">
        <f>D150</f>
        <v>0</v>
      </c>
      <c r="E151" s="121">
        <f t="shared" ref="E151" si="19">E150</f>
        <v>0</v>
      </c>
      <c r="F151" s="121">
        <f t="shared" ref="F151" si="20">F150</f>
        <v>0</v>
      </c>
      <c r="G151" s="122">
        <v>375</v>
      </c>
    </row>
    <row r="152" spans="1:7" s="94" customFormat="1" ht="15" customHeight="1">
      <c r="A152" s="98" t="s">
        <v>4</v>
      </c>
      <c r="B152" s="92">
        <v>1E-3</v>
      </c>
      <c r="C152" s="93" t="s">
        <v>12</v>
      </c>
      <c r="D152" s="121">
        <f>D143+D147+D151</f>
        <v>0</v>
      </c>
      <c r="E152" s="121">
        <f t="shared" ref="E152:F152" si="21">E143+E147+E151</f>
        <v>0</v>
      </c>
      <c r="F152" s="121">
        <f t="shared" si="21"/>
        <v>0</v>
      </c>
      <c r="G152" s="122">
        <v>8593</v>
      </c>
    </row>
    <row r="153" spans="1:7" s="4" customFormat="1" ht="15" customHeight="1">
      <c r="A153" s="70" t="s">
        <v>4</v>
      </c>
      <c r="B153" s="80">
        <v>4405</v>
      </c>
      <c r="C153" s="76" t="s">
        <v>18</v>
      </c>
      <c r="D153" s="51">
        <f>D152</f>
        <v>0</v>
      </c>
      <c r="E153" s="51">
        <f t="shared" ref="E153:F153" si="22">E152</f>
        <v>0</v>
      </c>
      <c r="F153" s="51">
        <f t="shared" si="22"/>
        <v>0</v>
      </c>
      <c r="G153" s="49">
        <v>8593</v>
      </c>
    </row>
    <row r="154" spans="1:7" s="4" customFormat="1" ht="15" customHeight="1">
      <c r="A154" s="71" t="s">
        <v>4</v>
      </c>
      <c r="B154" s="79"/>
      <c r="C154" s="77" t="s">
        <v>17</v>
      </c>
      <c r="D154" s="40">
        <f>D153</f>
        <v>0</v>
      </c>
      <c r="E154" s="40">
        <f t="shared" ref="E154:F154" si="23">E153</f>
        <v>0</v>
      </c>
      <c r="F154" s="40">
        <f t="shared" si="23"/>
        <v>0</v>
      </c>
      <c r="G154" s="45">
        <v>8593</v>
      </c>
    </row>
    <row r="155" spans="1:7">
      <c r="A155" s="71" t="s">
        <v>4</v>
      </c>
      <c r="B155" s="79"/>
      <c r="C155" s="77" t="s">
        <v>2</v>
      </c>
      <c r="D155" s="41">
        <f t="shared" ref="D155:F155" si="24">D154+D135</f>
        <v>0</v>
      </c>
      <c r="E155" s="41">
        <f t="shared" si="24"/>
        <v>0</v>
      </c>
      <c r="F155" s="41">
        <f t="shared" si="24"/>
        <v>0</v>
      </c>
      <c r="G155" s="52">
        <v>333426</v>
      </c>
    </row>
    <row r="156" spans="1:7">
      <c r="A156" s="114"/>
      <c r="B156" s="115"/>
      <c r="C156" s="116"/>
      <c r="D156" s="117"/>
      <c r="E156" s="117"/>
      <c r="F156" s="117"/>
      <c r="G156" s="117"/>
    </row>
    <row r="157" spans="1:7" s="133" customFormat="1" ht="13.5">
      <c r="A157" s="129"/>
      <c r="B157" s="130"/>
      <c r="C157" s="131"/>
      <c r="D157" s="132"/>
      <c r="E157" s="132"/>
      <c r="F157" s="132"/>
      <c r="G157" s="132"/>
    </row>
    <row r="158" spans="1:7">
      <c r="A158" s="73"/>
      <c r="B158" s="73"/>
      <c r="C158" s="73"/>
      <c r="D158" s="73"/>
      <c r="E158" s="73"/>
      <c r="F158" s="108"/>
      <c r="G158" s="73"/>
    </row>
    <row r="159" spans="1:7">
      <c r="A159" s="2"/>
      <c r="B159" s="6"/>
      <c r="C159" s="54"/>
      <c r="D159" s="78"/>
      <c r="E159" s="78"/>
      <c r="F159" s="78"/>
      <c r="G159" s="78"/>
    </row>
    <row r="160" spans="1:7" ht="24.75" customHeight="1">
      <c r="A160" s="2"/>
      <c r="B160" s="6"/>
      <c r="C160" s="54"/>
      <c r="D160" s="39"/>
      <c r="E160" s="50"/>
      <c r="F160" s="44"/>
      <c r="G160" s="50"/>
    </row>
    <row r="161" spans="1:7" ht="24.75" customHeight="1">
      <c r="A161" s="2"/>
      <c r="B161" s="6"/>
      <c r="C161" s="54"/>
      <c r="D161" s="39"/>
      <c r="E161" s="39"/>
      <c r="F161" s="39"/>
      <c r="G161" s="39"/>
    </row>
    <row r="162" spans="1:7" ht="36" customHeight="1">
      <c r="A162" s="2"/>
      <c r="B162" s="6"/>
      <c r="C162" s="14"/>
      <c r="D162" s="39"/>
      <c r="E162" s="44"/>
      <c r="F162" s="44"/>
      <c r="G162" s="44"/>
    </row>
    <row r="163" spans="1:7" s="110" customFormat="1">
      <c r="A163" s="109"/>
      <c r="B163" s="109"/>
      <c r="D163" s="111"/>
      <c r="E163" s="111"/>
      <c r="F163" s="111"/>
      <c r="G163" s="112"/>
    </row>
    <row r="164" spans="1:7" s="110" customFormat="1">
      <c r="A164" s="109"/>
      <c r="B164" s="109"/>
      <c r="D164" s="112"/>
      <c r="E164" s="112"/>
      <c r="F164" s="112"/>
      <c r="G164" s="112"/>
    </row>
    <row r="165" spans="1:7" s="110" customFormat="1">
      <c r="A165" s="109"/>
      <c r="B165" s="109"/>
      <c r="D165" s="113"/>
      <c r="E165" s="113"/>
      <c r="F165" s="113"/>
      <c r="G165" s="112"/>
    </row>
    <row r="166" spans="1:7" s="110" customFormat="1">
      <c r="A166" s="109"/>
      <c r="B166" s="109"/>
      <c r="D166" s="112"/>
      <c r="E166" s="112"/>
      <c r="F166" s="112"/>
      <c r="G166" s="112"/>
    </row>
    <row r="167" spans="1:7" s="110" customFormat="1">
      <c r="A167" s="109"/>
      <c r="B167" s="109"/>
      <c r="D167" s="112"/>
      <c r="E167" s="113"/>
      <c r="F167" s="112"/>
      <c r="G167" s="112"/>
    </row>
    <row r="168" spans="1:7">
      <c r="D168" s="10"/>
      <c r="E168" s="69"/>
      <c r="F168" s="10"/>
      <c r="G168" s="10"/>
    </row>
    <row r="169" spans="1:7">
      <c r="D169" s="10"/>
      <c r="E169" s="10"/>
      <c r="F169" s="10"/>
      <c r="G169" s="10"/>
    </row>
    <row r="170" spans="1:7">
      <c r="D170" s="10"/>
      <c r="E170" s="69"/>
      <c r="F170" s="10"/>
      <c r="G170" s="10"/>
    </row>
    <row r="171" spans="1:7">
      <c r="D171" s="10"/>
      <c r="E171" s="10"/>
      <c r="F171" s="10"/>
      <c r="G171" s="10"/>
    </row>
    <row r="172" spans="1:7">
      <c r="D172" s="10"/>
      <c r="E172" s="10"/>
      <c r="F172" s="10"/>
      <c r="G172" s="10"/>
    </row>
    <row r="173" spans="1:7">
      <c r="D173" s="10"/>
      <c r="E173" s="10"/>
      <c r="F173" s="10"/>
      <c r="G173" s="10"/>
    </row>
    <row r="174" spans="1:7">
      <c r="D174" s="10"/>
      <c r="E174" s="10"/>
      <c r="F174" s="10"/>
      <c r="G174" s="10"/>
    </row>
    <row r="175" spans="1:7">
      <c r="D175" s="10"/>
      <c r="E175" s="10"/>
      <c r="F175" s="10"/>
      <c r="G175" s="10"/>
    </row>
    <row r="176" spans="1:7">
      <c r="D176" s="10"/>
      <c r="E176" s="10"/>
      <c r="F176" s="10"/>
      <c r="G176" s="10"/>
    </row>
    <row r="177" spans="4:7">
      <c r="D177" s="10"/>
      <c r="E177" s="10"/>
      <c r="F177" s="10"/>
      <c r="G177" s="10"/>
    </row>
  </sheetData>
  <autoFilter ref="A18:G160">
    <filterColumn colId="2"/>
  </autoFilter>
  <customSheetViews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3"/>
      <headerFooter alignWithMargins="0">
        <oddHeader>&amp;C    &amp;"Times New Roman,Bold"  &amp;P</oddHeader>
      </headerFooter>
      <autoFilter ref="B1:M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1">
    <mergeCell ref="A9:G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62" fitToHeight="22" orientation="portrait" blackAndWhite="1" useFirstPageNumber="1" r:id="rId7"/>
  <headerFooter alignWithMargins="0">
    <oddHeader xml:space="preserve">&amp;C   </oddHeader>
    <oddFooter>&amp;C&amp;"Times New Roman,Bold"   &amp;P</oddFooter>
  </headerFooter>
  <rowBreaks count="1" manualBreakCount="1">
    <brk id="98" max="11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Dem49</vt:lpstr>
      <vt:lpstr>'Dem49'!animal</vt:lpstr>
      <vt:lpstr>'Dem49'!fishcap</vt:lpstr>
      <vt:lpstr>'Dem49'!Fishrev</vt:lpstr>
      <vt:lpstr>'Dem49'!Print_Area</vt:lpstr>
      <vt:lpstr>'Dem49'!Print_Titles</vt:lpstr>
      <vt:lpstr>'Dem49'!summary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Budget JA1</cp:lastModifiedBy>
  <cp:lastPrinted>2024-08-03T11:35:36Z</cp:lastPrinted>
  <dcterms:created xsi:type="dcterms:W3CDTF">2004-06-05T04:32:33Z</dcterms:created>
  <dcterms:modified xsi:type="dcterms:W3CDTF">2024-08-12T06:12:28Z</dcterms:modified>
</cp:coreProperties>
</file>