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600" windowHeight="9435"/>
  </bookViews>
  <sheets>
    <sheet name="dem8" sheetId="4" r:id="rId1"/>
  </sheets>
  <definedNames>
    <definedName name="__123Graph_D" hidden="1">#REF!</definedName>
    <definedName name="_xlnm._FilterDatabase" localSheetId="0" hidden="1">'dem8'!$A$15:$G$80</definedName>
    <definedName name="_Regression_Int" localSheetId="0" hidden="1">1</definedName>
    <definedName name="ee">#REF!</definedName>
    <definedName name="election" localSheetId="0">'dem8'!$D$75:$G$75</definedName>
    <definedName name="electionrec" localSheetId="0">'dem8'!#REF!</definedName>
    <definedName name="electionrevenue" localSheetId="0">'dem8'!$C$9:$F$9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'dem8'!#REF!</definedName>
    <definedName name="_xlnm.Print_Area" localSheetId="0">'dem8'!$A$1:$G$76</definedName>
    <definedName name="_xlnm.Print_Titles" localSheetId="0">'dem8'!$12:$15</definedName>
    <definedName name="rec" localSheetId="0">'dem8'!$D$80:$G$80</definedName>
    <definedName name="revise" localSheetId="0">'dem8'!$D$94:$F$94</definedName>
    <definedName name="spfrd">#REF!</definedName>
    <definedName name="sss">#REF!</definedName>
    <definedName name="summary" localSheetId="0">'dem8'!$D$85:$F$85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'dem8'!$A$1:$G$75</definedName>
    <definedName name="Z_239EE218_578E_4317_BEED_14D5D7089E27_.wvu.PrintArea" localSheetId="0" hidden="1">'dem8'!$A$1:$G$75</definedName>
    <definedName name="Z_239EE218_578E_4317_BEED_14D5D7089E27_.wvu.PrintTitles" localSheetId="0" hidden="1">'dem8'!$12:$15</definedName>
    <definedName name="Z_302A3EA3_AE96_11D5_A646_0050BA3D7AFD_.wvu.FilterData" localSheetId="0" hidden="1">'dem8'!$A$1:$G$75</definedName>
    <definedName name="Z_302A3EA3_AE96_11D5_A646_0050BA3D7AFD_.wvu.PrintArea" localSheetId="0" hidden="1">'dem8'!$A$1:$G$75</definedName>
    <definedName name="Z_302A3EA3_AE96_11D5_A646_0050BA3D7AFD_.wvu.PrintTitles" localSheetId="0" hidden="1">'dem8'!$12:$15</definedName>
    <definedName name="Z_36DBA021_0ECB_11D4_8064_004005726899_.wvu.FilterData" localSheetId="0" hidden="1">'dem8'!$C$16:$C$75</definedName>
    <definedName name="Z_36DBA021_0ECB_11D4_8064_004005726899_.wvu.PrintArea" localSheetId="0" hidden="1">'dem8'!$A$1:$G$75</definedName>
    <definedName name="Z_36DBA021_0ECB_11D4_8064_004005726899_.wvu.PrintTitles" localSheetId="0" hidden="1">'dem8'!$12:$15</definedName>
    <definedName name="Z_93EBE921_AE91_11D5_8685_004005726899_.wvu.FilterData" localSheetId="0" hidden="1">'dem8'!$C$16:$C$75</definedName>
    <definedName name="Z_93EBE921_AE91_11D5_8685_004005726899_.wvu.PrintArea" localSheetId="0" hidden="1">'dem8'!$A$1:$G$75</definedName>
    <definedName name="Z_93EBE921_AE91_11D5_8685_004005726899_.wvu.PrintTitles" localSheetId="0" hidden="1">'dem8'!$12:$15</definedName>
    <definedName name="Z_94DA79C1_0FDE_11D5_9579_000021DAEEA2_.wvu.FilterData" localSheetId="0" hidden="1">'dem8'!$C$16:$C$75</definedName>
    <definedName name="Z_94DA79C1_0FDE_11D5_9579_000021DAEEA2_.wvu.PrintArea" localSheetId="0" hidden="1">'dem8'!$A$1:$G$75</definedName>
    <definedName name="Z_94DA79C1_0FDE_11D5_9579_000021DAEEA2_.wvu.PrintTitles" localSheetId="0" hidden="1">'dem8'!$12:$15</definedName>
    <definedName name="Z_C868F8C3_16D7_11D5_A68D_81D6213F5331_.wvu.FilterData" localSheetId="0" hidden="1">'dem8'!$C$16:$C$75</definedName>
    <definedName name="Z_C868F8C3_16D7_11D5_A68D_81D6213F5331_.wvu.PrintArea" localSheetId="0" hidden="1">'dem8'!$A$1:$G$75</definedName>
    <definedName name="Z_C868F8C3_16D7_11D5_A68D_81D6213F5331_.wvu.PrintTitles" localSheetId="0" hidden="1">'dem8'!$12:$15</definedName>
    <definedName name="Z_E5DF37BD_125C_11D5_8DC4_D0F5D88B3549_.wvu.FilterData" localSheetId="0" hidden="1">'dem8'!$C$16:$C$75</definedName>
    <definedName name="Z_E5DF37BD_125C_11D5_8DC4_D0F5D88B3549_.wvu.PrintArea" localSheetId="0" hidden="1">'dem8'!$A$1:$G$75</definedName>
    <definedName name="Z_E5DF37BD_125C_11D5_8DC4_D0F5D88B3549_.wvu.PrintTitles" localSheetId="0" hidden="1">'dem8'!$12:$15</definedName>
    <definedName name="Z_F8ADACC1_164E_11D6_B603_000021DAEEA2_.wvu.FilterData" localSheetId="0" hidden="1">'dem8'!$C$16:$C$75</definedName>
    <definedName name="Z_F8ADACC1_164E_11D6_B603_000021DAEEA2_.wvu.PrintArea" localSheetId="0" hidden="1">'dem8'!$A$1:$G$75</definedName>
    <definedName name="Z_F8ADACC1_164E_11D6_B603_000021DAEEA2_.wvu.PrintTitles" localSheetId="0" hidden="1">'dem8'!$12:$15</definedName>
  </definedNames>
  <calcPr calcId="124519"/>
</workbook>
</file>

<file path=xl/calcChain.xml><?xml version="1.0" encoding="utf-8"?>
<calcChain xmlns="http://schemas.openxmlformats.org/spreadsheetml/2006/main">
  <c r="D21" i="4"/>
  <c r="D29" s="1"/>
  <c r="D30" s="1"/>
  <c r="F45"/>
  <c r="F47" s="1"/>
  <c r="F48" s="1"/>
  <c r="F71"/>
  <c r="F72" s="1"/>
  <c r="E71"/>
  <c r="E72" s="1"/>
  <c r="D71"/>
  <c r="D72" s="1"/>
  <c r="F62"/>
  <c r="F63" s="1"/>
  <c r="E62"/>
  <c r="E63" s="1"/>
  <c r="D62"/>
  <c r="D63" s="1"/>
  <c r="F54"/>
  <c r="F55" s="1"/>
  <c r="E54"/>
  <c r="E55" s="1"/>
  <c r="D54"/>
  <c r="D55" s="1"/>
  <c r="E47"/>
  <c r="E48" s="1"/>
  <c r="D47"/>
  <c r="D48" s="1"/>
  <c r="F38"/>
  <c r="F39" s="1"/>
  <c r="E38"/>
  <c r="E39" s="1"/>
  <c r="D38"/>
  <c r="D39" s="1"/>
  <c r="F29"/>
  <c r="F30" s="1"/>
  <c r="E29"/>
  <c r="E30" s="1"/>
  <c r="E73" l="1"/>
  <c r="E74" s="1"/>
  <c r="E75" s="1"/>
  <c r="D73"/>
  <c r="D74" s="1"/>
  <c r="D75" s="1"/>
  <c r="F73"/>
  <c r="F74" s="1"/>
  <c r="F75" s="1"/>
  <c r="D9" l="1"/>
  <c r="F9" s="1"/>
</calcChain>
</file>

<file path=xl/sharedStrings.xml><?xml version="1.0" encoding="utf-8"?>
<sst xmlns="http://schemas.openxmlformats.org/spreadsheetml/2006/main" count="123" uniqueCount="72">
  <si>
    <t>Revenue</t>
  </si>
  <si>
    <t>Capital</t>
  </si>
  <si>
    <t>Voted</t>
  </si>
  <si>
    <t>-</t>
  </si>
  <si>
    <t>Major /Sub-Major/Minor/Sub/Detailed Heads</t>
  </si>
  <si>
    <t>Total</t>
  </si>
  <si>
    <t>REVENUE SECTION</t>
  </si>
  <si>
    <t>M.H.</t>
  </si>
  <si>
    <t>Electoral Officers</t>
  </si>
  <si>
    <t>Establishment</t>
  </si>
  <si>
    <t>60.00.01</t>
  </si>
  <si>
    <t>60.00.11</t>
  </si>
  <si>
    <t>60.00.13</t>
  </si>
  <si>
    <t>Office Expenses</t>
  </si>
  <si>
    <t>Election Department</t>
  </si>
  <si>
    <t>08.00.11</t>
  </si>
  <si>
    <t>08.00.16</t>
  </si>
  <si>
    <t>08.00.50</t>
  </si>
  <si>
    <t>Other Charges</t>
  </si>
  <si>
    <t>Conduct of Election</t>
  </si>
  <si>
    <t>62.00.11</t>
  </si>
  <si>
    <t>62.00.50</t>
  </si>
  <si>
    <t>Charges for Conduct of Elections to Parliament</t>
  </si>
  <si>
    <t>Charges for Conduct of Elections to State/ Union Territory Legislature</t>
  </si>
  <si>
    <t>Issue of Photo Identity Cards to Voters</t>
  </si>
  <si>
    <t>Photo Identity Cards</t>
  </si>
  <si>
    <t>63.00.11</t>
  </si>
  <si>
    <t>63.00.13</t>
  </si>
  <si>
    <t>63.00.50</t>
  </si>
  <si>
    <t>II. Details of the estimates and the heads under which this grant will be accounted for:</t>
  </si>
  <si>
    <t>A - General Services (a) Organs of State</t>
  </si>
  <si>
    <t>Election</t>
  </si>
  <si>
    <t>Elections</t>
  </si>
  <si>
    <t>Salaries</t>
  </si>
  <si>
    <t>(In Thousands of Rupees)</t>
  </si>
  <si>
    <t>00.102</t>
  </si>
  <si>
    <t>00.103</t>
  </si>
  <si>
    <t>08</t>
  </si>
  <si>
    <t>Charges for Conduct of Elections to Lok Sabha and State/ Union Territory Legislative Assemblies when held  Simultaneously</t>
  </si>
  <si>
    <t>60.00.02</t>
  </si>
  <si>
    <t>Wages</t>
  </si>
  <si>
    <t>DEMAND NO. 8</t>
  </si>
  <si>
    <t>ELECTION</t>
  </si>
  <si>
    <t>Actuals</t>
  </si>
  <si>
    <t>Budget 
Estimate</t>
  </si>
  <si>
    <t>Revised 
Estimate</t>
  </si>
  <si>
    <t>2022-23</t>
  </si>
  <si>
    <t>2023-24</t>
  </si>
  <si>
    <t>Medical Treatment</t>
  </si>
  <si>
    <t>Allowances</t>
  </si>
  <si>
    <t>Leave Travel Concession</t>
  </si>
  <si>
    <t>Training Expenses</t>
  </si>
  <si>
    <t>60.00.06</t>
  </si>
  <si>
    <t>60.00.07</t>
  </si>
  <si>
    <t>60.00.08</t>
  </si>
  <si>
    <t>60.00.09</t>
  </si>
  <si>
    <t>Domestic Travel Expenses</t>
  </si>
  <si>
    <t>Printing and Publications</t>
  </si>
  <si>
    <t>Foreign Travel Expenses</t>
  </si>
  <si>
    <t>60.00.12</t>
  </si>
  <si>
    <t>08.00.49</t>
  </si>
  <si>
    <t>Other Revenue Expenditure</t>
  </si>
  <si>
    <t>62.00.49</t>
  </si>
  <si>
    <t>63.00.49</t>
  </si>
  <si>
    <t>Preparation &amp; Printing of Electoral Rolls</t>
  </si>
  <si>
    <t>62.00.29</t>
  </si>
  <si>
    <t>Repair and Maintenance</t>
  </si>
  <si>
    <t>62.00.26</t>
  </si>
  <si>
    <t>Advertising and Publicity</t>
  </si>
  <si>
    <t>I.  Estimate of the amount required in the year ending 31st March, 2025 to defray the charges in respect of Election</t>
  </si>
  <si>
    <t>Budget 
 Estimate</t>
  </si>
  <si>
    <t>2024-25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</si>
</sst>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0#"/>
    <numFmt numFmtId="165" formatCode="00000#"/>
    <numFmt numFmtId="166" formatCode="00.###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3" fillId="0" borderId="0" xfId="2" applyFont="1" applyFill="1"/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vertical="top" wrapText="1"/>
    </xf>
    <xf numFmtId="43" fontId="3" fillId="0" borderId="0" xfId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NumberFormat="1" applyFont="1" applyFill="1"/>
    <xf numFmtId="43" fontId="3" fillId="0" borderId="0" xfId="1" applyFont="1" applyFill="1" applyAlignment="1" applyProtection="1">
      <alignment horizontal="left"/>
    </xf>
    <xf numFmtId="0" fontId="4" fillId="0" borderId="0" xfId="1" applyNumberFormat="1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43" fontId="4" fillId="0" borderId="0" xfId="1" applyFont="1" applyFill="1" applyAlignment="1" applyProtection="1">
      <alignment horizontal="right"/>
    </xf>
    <xf numFmtId="43" fontId="4" fillId="0" borderId="0" xfId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justify" vertical="justify"/>
    </xf>
    <xf numFmtId="43" fontId="4" fillId="0" borderId="0" xfId="1" applyFont="1" applyFill="1" applyBorder="1" applyAlignment="1" applyProtection="1">
      <alignment horizontal="right"/>
    </xf>
    <xf numFmtId="0" fontId="3" fillId="0" borderId="0" xfId="1" applyNumberFormat="1" applyFont="1" applyFill="1"/>
    <xf numFmtId="0" fontId="3" fillId="0" borderId="0" xfId="2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4" applyNumberFormat="1" applyFont="1" applyFill="1" applyBorder="1" applyProtection="1"/>
    <xf numFmtId="0" fontId="3" fillId="0" borderId="0" xfId="5" applyFont="1" applyFill="1" applyProtection="1"/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0" xfId="2" applyNumberFormat="1" applyFont="1" applyFill="1" applyAlignment="1">
      <alignment vertical="top" wrapText="1"/>
    </xf>
    <xf numFmtId="0" fontId="4" fillId="0" borderId="0" xfId="2" applyFont="1" applyFill="1" applyAlignment="1" applyProtection="1">
      <alignment horizontal="justify" vertical="justify"/>
    </xf>
    <xf numFmtId="0" fontId="4" fillId="0" borderId="0" xfId="2" applyNumberFormat="1" applyFont="1" applyFill="1" applyAlignment="1">
      <alignment vertical="top" wrapText="1"/>
    </xf>
    <xf numFmtId="0" fontId="4" fillId="0" borderId="0" xfId="2" applyFont="1" applyFill="1" applyAlignment="1" applyProtection="1">
      <alignment horizontal="justify" vertical="justify" wrapText="1"/>
    </xf>
    <xf numFmtId="49" fontId="4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justify" vertical="justify" wrapText="1"/>
    </xf>
    <xf numFmtId="43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0" fontId="3" fillId="0" borderId="0" xfId="2" applyFont="1" applyFill="1" applyAlignment="1" applyProtection="1">
      <alignment horizontal="justify" vertical="center" wrapText="1"/>
    </xf>
    <xf numFmtId="0" fontId="3" fillId="0" borderId="0" xfId="1" applyNumberFormat="1" applyFont="1" applyFill="1" applyAlignment="1" applyProtection="1">
      <alignment horizontal="right" vertical="center" wrapText="1"/>
    </xf>
    <xf numFmtId="43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justify" vertical="justify" wrapText="1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49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>
      <alignment horizontal="justify" vertical="justify" wrapText="1"/>
    </xf>
    <xf numFmtId="0" fontId="3" fillId="0" borderId="0" xfId="2" applyFont="1" applyFill="1" applyAlignment="1">
      <alignment horizontal="justify" vertical="center" wrapText="1"/>
    </xf>
    <xf numFmtId="0" fontId="4" fillId="0" borderId="0" xfId="2" applyFont="1" applyFill="1" applyAlignment="1">
      <alignment vertical="top" wrapText="1"/>
    </xf>
    <xf numFmtId="0" fontId="3" fillId="0" borderId="0" xfId="1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166" fontId="4" fillId="0" borderId="0" xfId="2" applyNumberFormat="1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justify" vertical="justify" wrapText="1"/>
    </xf>
    <xf numFmtId="0" fontId="3" fillId="0" borderId="0" xfId="2" applyFont="1" applyFill="1" applyBorder="1" applyAlignment="1">
      <alignment horizontal="justify" vertical="center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165" fontId="3" fillId="0" borderId="0" xfId="2" applyNumberFormat="1" applyFont="1" applyFill="1" applyBorder="1" applyAlignment="1">
      <alignment vertical="top" wrapText="1"/>
    </xf>
    <xf numFmtId="166" fontId="4" fillId="0" borderId="0" xfId="2" applyNumberFormat="1" applyFont="1" applyFill="1" applyAlignment="1">
      <alignment vertical="top" wrapText="1"/>
    </xf>
    <xf numFmtId="0" fontId="4" fillId="0" borderId="0" xfId="2" applyFont="1" applyFill="1" applyBorder="1" applyAlignment="1" applyProtection="1">
      <alignment horizontal="left" vertical="justify" wrapText="1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4" fillId="0" borderId="0" xfId="2" applyFont="1" applyFill="1" applyAlignment="1" applyProtection="1">
      <alignment horizontal="left" vertical="top" wrapText="1"/>
    </xf>
    <xf numFmtId="0" fontId="3" fillId="0" borderId="0" xfId="1" applyNumberFormat="1" applyFont="1" applyFill="1" applyAlignment="1">
      <alignment horizontal="center" vertical="top"/>
    </xf>
    <xf numFmtId="0" fontId="3" fillId="0" borderId="0" xfId="2" applyNumberFormat="1" applyFont="1" applyFill="1" applyAlignment="1">
      <alignment horizontal="right" vertical="top"/>
    </xf>
    <xf numFmtId="0" fontId="3" fillId="0" borderId="0" xfId="1" applyNumberFormat="1" applyFont="1" applyFill="1" applyAlignment="1">
      <alignment horizontal="right" vertical="top"/>
    </xf>
    <xf numFmtId="0" fontId="3" fillId="0" borderId="0" xfId="2" applyFont="1" applyFill="1" applyAlignment="1">
      <alignment vertical="top"/>
    </xf>
    <xf numFmtId="0" fontId="4" fillId="0" borderId="0" xfId="2" applyFont="1" applyFill="1" applyBorder="1" applyAlignment="1" applyProtection="1">
      <alignment horizontal="left" vertical="top" wrapText="1"/>
    </xf>
    <xf numFmtId="43" fontId="3" fillId="0" borderId="0" xfId="1" applyFont="1" applyFill="1" applyBorder="1" applyAlignment="1" applyProtection="1">
      <alignment horizontal="center" wrapText="1"/>
    </xf>
    <xf numFmtId="0" fontId="3" fillId="0" borderId="3" xfId="2" applyFont="1" applyFill="1" applyBorder="1" applyAlignment="1">
      <alignment vertical="top" wrapText="1"/>
    </xf>
    <xf numFmtId="0" fontId="4" fillId="0" borderId="3" xfId="2" applyFont="1" applyFill="1" applyBorder="1" applyAlignment="1" applyProtection="1">
      <alignment horizontal="justify" vertical="justify" wrapText="1"/>
    </xf>
    <xf numFmtId="43" fontId="3" fillId="0" borderId="0" xfId="1" applyFont="1" applyFill="1"/>
    <xf numFmtId="0" fontId="3" fillId="0" borderId="0" xfId="3" applyFont="1" applyFill="1" applyBorder="1" applyAlignment="1">
      <alignment vertical="top"/>
    </xf>
    <xf numFmtId="43" fontId="3" fillId="0" borderId="0" xfId="1" applyFont="1" applyFill="1" applyBorder="1" applyAlignment="1">
      <alignment horizontal="right" wrapText="1"/>
    </xf>
    <xf numFmtId="0" fontId="4" fillId="0" borderId="0" xfId="3" applyFont="1" applyFill="1" applyBorder="1"/>
    <xf numFmtId="0" fontId="3" fillId="0" borderId="0" xfId="3" applyFont="1" applyFill="1" applyBorder="1"/>
    <xf numFmtId="0" fontId="3" fillId="0" borderId="0" xfId="1" applyNumberFormat="1" applyFont="1" applyFill="1" applyBorder="1"/>
    <xf numFmtId="0" fontId="3" fillId="0" borderId="0" xfId="2" applyNumberFormat="1" applyFont="1" applyFill="1" applyBorder="1"/>
    <xf numFmtId="0" fontId="3" fillId="0" borderId="0" xfId="2" applyFont="1" applyFill="1" applyAlignment="1">
      <alignment horizontal="right" vertical="justify"/>
    </xf>
    <xf numFmtId="164" fontId="3" fillId="0" borderId="0" xfId="2" applyNumberFormat="1" applyFont="1" applyFill="1" applyBorder="1" applyAlignment="1">
      <alignment vertical="top" wrapText="1"/>
    </xf>
    <xf numFmtId="0" fontId="4" fillId="0" borderId="0" xfId="2" applyFont="1" applyFill="1" applyBorder="1" applyAlignment="1">
      <alignment vertical="top" wrapText="1"/>
    </xf>
    <xf numFmtId="0" fontId="3" fillId="0" borderId="0" xfId="2" applyNumberFormat="1" applyFont="1" applyFill="1" applyAlignment="1">
      <alignment horizontal="right" vertical="top" wrapText="1"/>
    </xf>
    <xf numFmtId="0" fontId="3" fillId="0" borderId="0" xfId="2" applyNumberFormat="1" applyFont="1" applyFill="1" applyAlignment="1">
      <alignment horizontal="right" vertical="center" wrapText="1"/>
    </xf>
    <xf numFmtId="165" fontId="3" fillId="0" borderId="0" xfId="2" applyNumberFormat="1" applyFont="1" applyFill="1" applyAlignment="1">
      <alignment horizontal="right" vertical="center" wrapText="1"/>
    </xf>
    <xf numFmtId="165" fontId="3" fillId="0" borderId="0" xfId="2" applyNumberFormat="1" applyFont="1" applyFill="1" applyBorder="1" applyAlignment="1">
      <alignment horizontal="right" vertical="center" wrapText="1"/>
    </xf>
    <xf numFmtId="0" fontId="3" fillId="0" borderId="0" xfId="2" applyFont="1" applyFill="1" applyBorder="1" applyAlignment="1" applyProtection="1">
      <alignment horizontal="left" vertical="justify"/>
    </xf>
    <xf numFmtId="0" fontId="6" fillId="0" borderId="0" xfId="4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0" fontId="3" fillId="0" borderId="0" xfId="2" applyNumberFormat="1" applyFont="1" applyFill="1" applyAlignment="1">
      <alignment vertical="top"/>
    </xf>
    <xf numFmtId="43" fontId="4" fillId="0" borderId="0" xfId="1" applyFont="1" applyFill="1" applyAlignment="1" applyProtection="1">
      <alignment horizontal="center" vertical="top"/>
    </xf>
    <xf numFmtId="0" fontId="4" fillId="0" borderId="0" xfId="1" applyNumberFormat="1" applyFont="1" applyFill="1" applyAlignment="1" applyProtection="1">
      <alignment horizontal="center" vertical="top"/>
    </xf>
    <xf numFmtId="0" fontId="4" fillId="0" borderId="0" xfId="2" applyNumberFormat="1" applyFont="1" applyFill="1" applyAlignment="1" applyProtection="1">
      <alignment horizontal="center" vertical="top"/>
    </xf>
    <xf numFmtId="0" fontId="3" fillId="0" borderId="2" xfId="2" applyFont="1" applyFill="1" applyBorder="1" applyAlignment="1">
      <alignment vertical="top" wrapText="1"/>
    </xf>
    <xf numFmtId="166" fontId="4" fillId="0" borderId="2" xfId="2" applyNumberFormat="1" applyFont="1" applyFill="1" applyBorder="1" applyAlignment="1">
      <alignment vertical="top" wrapText="1"/>
    </xf>
    <xf numFmtId="0" fontId="4" fillId="0" borderId="2" xfId="2" applyFont="1" applyFill="1" applyBorder="1" applyAlignment="1">
      <alignment horizontal="left" vertical="top" wrapText="1"/>
    </xf>
    <xf numFmtId="0" fontId="3" fillId="0" borderId="2" xfId="2" applyFont="1" applyFill="1" applyBorder="1"/>
    <xf numFmtId="0" fontId="3" fillId="0" borderId="0" xfId="2" applyFont="1" applyFill="1" applyAlignment="1" applyProtection="1">
      <alignment horizontal="left" vertical="top"/>
    </xf>
    <xf numFmtId="0" fontId="3" fillId="0" borderId="0" xfId="4" applyFont="1" applyFill="1" applyBorder="1" applyAlignment="1" applyProtection="1"/>
    <xf numFmtId="0" fontId="1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Protection="1"/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0" xfId="2" applyFont="1" applyFill="1" applyAlignment="1">
      <alignment horizontal="justify" vertical="justify"/>
    </xf>
    <xf numFmtId="0" fontId="4" fillId="0" borderId="0" xfId="1" applyNumberFormat="1" applyFont="1" applyFill="1" applyBorder="1" applyAlignment="1" applyProtection="1">
      <alignment horizontal="right"/>
    </xf>
    <xf numFmtId="0" fontId="4" fillId="0" borderId="0" xfId="2" applyNumberFormat="1" applyFont="1" applyFill="1"/>
    <xf numFmtId="0" fontId="4" fillId="0" borderId="0" xfId="2" applyFont="1" applyFill="1"/>
    <xf numFmtId="0" fontId="4" fillId="0" borderId="0" xfId="2" applyFont="1" applyFill="1" applyAlignment="1">
      <alignment horizontal="right" vertical="justify"/>
    </xf>
    <xf numFmtId="0" fontId="4" fillId="0" borderId="0" xfId="1" applyNumberFormat="1" applyFont="1" applyFill="1" applyAlignment="1" applyProtection="1">
      <alignment horizontal="right"/>
    </xf>
    <xf numFmtId="43" fontId="4" fillId="0" borderId="0" xfId="1" applyFont="1" applyFill="1"/>
    <xf numFmtId="0" fontId="4" fillId="0" borderId="0" xfId="1" applyNumberFormat="1" applyFont="1" applyFill="1"/>
    <xf numFmtId="43" fontId="4" fillId="0" borderId="0" xfId="1" applyNumberFormat="1" applyFont="1" applyFill="1"/>
    <xf numFmtId="43" fontId="4" fillId="0" borderId="0" xfId="1" applyFont="1" applyFill="1" applyProtection="1"/>
    <xf numFmtId="0" fontId="4" fillId="0" borderId="0" xfId="1" applyNumberFormat="1" applyFont="1" applyFill="1" applyProtection="1"/>
    <xf numFmtId="0" fontId="4" fillId="0" borderId="0" xfId="2" applyFont="1" applyFill="1" applyBorder="1" applyAlignment="1" applyProtection="1">
      <alignment horizontal="left" vertical="top"/>
    </xf>
    <xf numFmtId="0" fontId="3" fillId="0" borderId="1" xfId="4" applyNumberFormat="1" applyFont="1" applyFill="1" applyBorder="1" applyAlignment="1" applyProtection="1">
      <alignment horizontal="righ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wrapText="1"/>
    </xf>
    <xf numFmtId="0" fontId="3" fillId="0" borderId="0" xfId="1" applyNumberFormat="1" applyFont="1" applyFill="1" applyAlignment="1" applyProtection="1">
      <alignment vertical="center" wrapText="1"/>
    </xf>
    <xf numFmtId="0" fontId="3" fillId="0" borderId="3" xfId="1" applyNumberFormat="1" applyFont="1" applyFill="1" applyBorder="1" applyAlignment="1" applyProtection="1">
      <alignment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vertical="center" wrapText="1"/>
    </xf>
    <xf numFmtId="0" fontId="3" fillId="0" borderId="0" xfId="5" applyFont="1" applyFill="1" applyAlignment="1" applyProtection="1">
      <alignment horizontal="right" vertical="top"/>
    </xf>
    <xf numFmtId="0" fontId="3" fillId="0" borderId="1" xfId="4" applyNumberFormat="1" applyFont="1" applyFill="1" applyBorder="1" applyAlignment="1" applyProtection="1">
      <alignment horizontal="right" vertical="top" wrapText="1"/>
    </xf>
    <xf numFmtId="0" fontId="4" fillId="0" borderId="0" xfId="3" applyFont="1" applyFill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66"/>
      <color rgb="FFFFCC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0">
    <tabColor rgb="FFC00000"/>
  </sheetPr>
  <dimension ref="A1:G94"/>
  <sheetViews>
    <sheetView tabSelected="1" view="pageBreakPreview" zoomScale="115" zoomScaleNormal="85" zoomScaleSheetLayoutView="115" workbookViewId="0">
      <selection activeCell="M19" sqref="M19"/>
    </sheetView>
  </sheetViews>
  <sheetFormatPr defaultColWidth="12.42578125" defaultRowHeight="12.75"/>
  <cols>
    <col min="1" max="1" width="5.7109375" style="4" customWidth="1"/>
    <col min="2" max="2" width="8.28515625" style="4" customWidth="1"/>
    <col min="3" max="3" width="40.7109375" style="15" customWidth="1"/>
    <col min="4" max="5" width="10.7109375" style="79" customWidth="1"/>
    <col min="6" max="6" width="10.7109375" style="17" customWidth="1"/>
    <col min="7" max="7" width="10.7109375" style="7" customWidth="1"/>
    <col min="8" max="16384" width="12.42578125" style="1"/>
  </cols>
  <sheetData>
    <row r="1" spans="1:7">
      <c r="A1" s="133" t="s">
        <v>41</v>
      </c>
      <c r="B1" s="133"/>
      <c r="C1" s="133"/>
      <c r="D1" s="133"/>
      <c r="E1" s="133"/>
      <c r="F1" s="133"/>
      <c r="G1" s="133"/>
    </row>
    <row r="2" spans="1:7">
      <c r="A2" s="134" t="s">
        <v>42</v>
      </c>
      <c r="B2" s="134"/>
      <c r="C2" s="134"/>
      <c r="D2" s="134"/>
      <c r="E2" s="134"/>
      <c r="F2" s="134"/>
      <c r="G2" s="134"/>
    </row>
    <row r="3" spans="1:7" ht="12" customHeight="1">
      <c r="A3" s="2"/>
      <c r="B3" s="2"/>
      <c r="C3" s="3"/>
      <c r="D3" s="2"/>
      <c r="E3" s="1"/>
      <c r="F3" s="3"/>
      <c r="G3" s="3"/>
    </row>
    <row r="4" spans="1:7">
      <c r="C4" s="5" t="s">
        <v>30</v>
      </c>
      <c r="D4" s="6">
        <v>2015</v>
      </c>
      <c r="E4" s="8" t="s">
        <v>31</v>
      </c>
      <c r="F4" s="9"/>
      <c r="G4" s="10"/>
    </row>
    <row r="5" spans="1:7">
      <c r="C5" s="6"/>
      <c r="D5" s="7"/>
      <c r="E5" s="8"/>
      <c r="F5" s="9"/>
      <c r="G5" s="10"/>
    </row>
    <row r="6" spans="1:7" s="74" customFormat="1" ht="14.85" customHeight="1">
      <c r="A6" s="106" t="s">
        <v>69</v>
      </c>
      <c r="B6" s="4"/>
      <c r="C6" s="98"/>
      <c r="D6" s="98"/>
      <c r="E6" s="99"/>
      <c r="F6" s="100"/>
      <c r="G6" s="101"/>
    </row>
    <row r="7" spans="1:7">
      <c r="A7" s="12"/>
      <c r="C7" s="7"/>
      <c r="D7" s="7"/>
      <c r="E7" s="11"/>
      <c r="F7" s="9"/>
      <c r="G7" s="10"/>
    </row>
    <row r="8" spans="1:7">
      <c r="C8" s="79"/>
      <c r="D8" s="3" t="s">
        <v>0</v>
      </c>
      <c r="E8" s="14" t="s">
        <v>1</v>
      </c>
      <c r="F8" s="2" t="s">
        <v>5</v>
      </c>
    </row>
    <row r="9" spans="1:7">
      <c r="C9" s="16" t="s">
        <v>2</v>
      </c>
      <c r="D9" s="6">
        <f>G75</f>
        <v>182787</v>
      </c>
      <c r="E9" s="14" t="s">
        <v>3</v>
      </c>
      <c r="F9" s="6">
        <f>D9+E9</f>
        <v>182787</v>
      </c>
    </row>
    <row r="10" spans="1:7" ht="10.15" customHeight="1">
      <c r="D10" s="16"/>
      <c r="E10" s="14"/>
    </row>
    <row r="11" spans="1:7">
      <c r="A11" s="18" t="s">
        <v>29</v>
      </c>
      <c r="C11" s="1"/>
      <c r="D11" s="19"/>
      <c r="E11" s="20"/>
    </row>
    <row r="12" spans="1:7" s="25" customFormat="1" ht="13.5" customHeight="1">
      <c r="A12" s="21"/>
      <c r="B12" s="22"/>
      <c r="C12" s="23"/>
      <c r="D12" s="24"/>
      <c r="E12" s="24"/>
      <c r="F12" s="24"/>
      <c r="G12" s="94" t="s">
        <v>34</v>
      </c>
    </row>
    <row r="13" spans="1:7" s="25" customFormat="1" ht="26.45" customHeight="1">
      <c r="A13" s="26"/>
      <c r="B13" s="27"/>
      <c r="C13" s="28"/>
      <c r="D13" s="29" t="s">
        <v>43</v>
      </c>
      <c r="E13" s="124" t="s">
        <v>44</v>
      </c>
      <c r="F13" s="124" t="s">
        <v>45</v>
      </c>
      <c r="G13" s="132" t="s">
        <v>70</v>
      </c>
    </row>
    <row r="14" spans="1:7" s="110" customFormat="1">
      <c r="A14" s="21"/>
      <c r="B14" s="107" t="s">
        <v>4</v>
      </c>
      <c r="C14" s="108"/>
      <c r="D14" s="109" t="s">
        <v>46</v>
      </c>
      <c r="E14" s="109" t="s">
        <v>47</v>
      </c>
      <c r="F14" s="109" t="s">
        <v>47</v>
      </c>
      <c r="G14" s="131" t="s">
        <v>71</v>
      </c>
    </row>
    <row r="15" spans="1:7" s="25" customFormat="1" ht="12" customHeight="1">
      <c r="A15" s="30"/>
      <c r="B15" s="31"/>
      <c r="C15" s="23"/>
      <c r="D15" s="32"/>
      <c r="E15" s="32"/>
      <c r="F15" s="32"/>
      <c r="G15" s="33"/>
    </row>
    <row r="16" spans="1:7" ht="13.9" customHeight="1">
      <c r="B16" s="34"/>
      <c r="C16" s="35" t="s">
        <v>6</v>
      </c>
      <c r="D16" s="17"/>
      <c r="E16" s="17"/>
    </row>
    <row r="17" spans="1:7" ht="13.9" customHeight="1">
      <c r="A17" s="4" t="s">
        <v>7</v>
      </c>
      <c r="B17" s="36">
        <v>2015</v>
      </c>
      <c r="C17" s="37" t="s">
        <v>32</v>
      </c>
      <c r="D17" s="17"/>
      <c r="E17" s="17"/>
    </row>
    <row r="18" spans="1:7" ht="13.9" customHeight="1">
      <c r="B18" s="38" t="s">
        <v>35</v>
      </c>
      <c r="C18" s="37" t="s">
        <v>8</v>
      </c>
      <c r="D18" s="17"/>
      <c r="E18" s="17"/>
    </row>
    <row r="19" spans="1:7" ht="13.9" customHeight="1">
      <c r="B19" s="34">
        <v>60</v>
      </c>
      <c r="C19" s="39" t="s">
        <v>9</v>
      </c>
      <c r="D19" s="17"/>
      <c r="E19" s="17"/>
    </row>
    <row r="20" spans="1:7" ht="13.9" customHeight="1">
      <c r="B20" s="89" t="s">
        <v>10</v>
      </c>
      <c r="C20" s="39" t="s">
        <v>33</v>
      </c>
      <c r="D20" s="69">
        <v>41872</v>
      </c>
      <c r="E20" s="126">
        <v>44323</v>
      </c>
      <c r="F20" s="41">
        <v>44323</v>
      </c>
      <c r="G20" s="41">
        <v>26608</v>
      </c>
    </row>
    <row r="21" spans="1:7" ht="13.9" customHeight="1">
      <c r="B21" s="89" t="s">
        <v>39</v>
      </c>
      <c r="C21" s="39" t="s">
        <v>40</v>
      </c>
      <c r="D21" s="69">
        <f>3359+1</f>
        <v>3360</v>
      </c>
      <c r="E21" s="41">
        <v>3500</v>
      </c>
      <c r="F21" s="41">
        <v>3500</v>
      </c>
      <c r="G21" s="41">
        <v>6352</v>
      </c>
    </row>
    <row r="22" spans="1:7" s="25" customFormat="1" ht="14.65" customHeight="1">
      <c r="A22" s="95"/>
      <c r="B22" s="96" t="s">
        <v>52</v>
      </c>
      <c r="C22" s="95" t="s">
        <v>48</v>
      </c>
      <c r="D22" s="42">
        <v>0</v>
      </c>
      <c r="E22" s="69">
        <v>1</v>
      </c>
      <c r="F22" s="69">
        <v>1</v>
      </c>
      <c r="G22" s="69">
        <v>1330</v>
      </c>
    </row>
    <row r="23" spans="1:7" s="25" customFormat="1" ht="14.65" customHeight="1">
      <c r="A23" s="95"/>
      <c r="B23" s="96" t="s">
        <v>53</v>
      </c>
      <c r="C23" s="95" t="s">
        <v>49</v>
      </c>
      <c r="D23" s="42">
        <v>0</v>
      </c>
      <c r="E23" s="69">
        <v>1</v>
      </c>
      <c r="F23" s="69">
        <v>1</v>
      </c>
      <c r="G23" s="69">
        <v>22390</v>
      </c>
    </row>
    <row r="24" spans="1:7" s="25" customFormat="1" ht="14.65" customHeight="1">
      <c r="A24" s="95"/>
      <c r="B24" s="96" t="s">
        <v>54</v>
      </c>
      <c r="C24" s="95" t="s">
        <v>50</v>
      </c>
      <c r="D24" s="42">
        <v>0</v>
      </c>
      <c r="E24" s="69">
        <v>1</v>
      </c>
      <c r="F24" s="69">
        <v>1</v>
      </c>
      <c r="G24" s="69">
        <v>1</v>
      </c>
    </row>
    <row r="25" spans="1:7" s="25" customFormat="1" ht="14.65" customHeight="1">
      <c r="A25" s="95"/>
      <c r="B25" s="96" t="s">
        <v>55</v>
      </c>
      <c r="C25" s="95" t="s">
        <v>51</v>
      </c>
      <c r="D25" s="42">
        <v>0</v>
      </c>
      <c r="E25" s="69">
        <v>1</v>
      </c>
      <c r="F25" s="69">
        <v>1</v>
      </c>
      <c r="G25" s="69">
        <v>1</v>
      </c>
    </row>
    <row r="26" spans="1:7" ht="13.9" customHeight="1">
      <c r="B26" s="89" t="s">
        <v>11</v>
      </c>
      <c r="C26" s="95" t="s">
        <v>56</v>
      </c>
      <c r="D26" s="69">
        <v>462</v>
      </c>
      <c r="E26" s="126">
        <v>1231</v>
      </c>
      <c r="F26" s="41">
        <v>1231</v>
      </c>
      <c r="G26" s="41">
        <v>700</v>
      </c>
    </row>
    <row r="27" spans="1:7" ht="13.9" customHeight="1">
      <c r="B27" s="89" t="s">
        <v>59</v>
      </c>
      <c r="C27" s="95" t="s">
        <v>58</v>
      </c>
      <c r="D27" s="42">
        <v>0</v>
      </c>
      <c r="E27" s="41">
        <v>1</v>
      </c>
      <c r="F27" s="41">
        <v>1</v>
      </c>
      <c r="G27" s="41">
        <v>1</v>
      </c>
    </row>
    <row r="28" spans="1:7" ht="13.9" customHeight="1">
      <c r="B28" s="90" t="s">
        <v>12</v>
      </c>
      <c r="C28" s="43" t="s">
        <v>13</v>
      </c>
      <c r="D28" s="97">
        <v>3651</v>
      </c>
      <c r="E28" s="127">
        <v>2199</v>
      </c>
      <c r="F28" s="44">
        <v>2199</v>
      </c>
      <c r="G28" s="44">
        <v>3000</v>
      </c>
    </row>
    <row r="29" spans="1:7" ht="13.9" customHeight="1">
      <c r="A29" s="4" t="s">
        <v>5</v>
      </c>
      <c r="B29" s="34">
        <v>60</v>
      </c>
      <c r="C29" s="39" t="s">
        <v>9</v>
      </c>
      <c r="D29" s="46">
        <f t="shared" ref="D29:F29" si="0">SUM(D20:D28)</f>
        <v>49345</v>
      </c>
      <c r="E29" s="46">
        <f t="shared" si="0"/>
        <v>51258</v>
      </c>
      <c r="F29" s="46">
        <f t="shared" si="0"/>
        <v>51258</v>
      </c>
      <c r="G29" s="46">
        <v>60383</v>
      </c>
    </row>
    <row r="30" spans="1:7" ht="13.9" customHeight="1">
      <c r="A30" s="4" t="s">
        <v>5</v>
      </c>
      <c r="B30" s="38" t="s">
        <v>35</v>
      </c>
      <c r="C30" s="47" t="s">
        <v>8</v>
      </c>
      <c r="D30" s="46">
        <f t="shared" ref="D30:F30" si="1">D29</f>
        <v>49345</v>
      </c>
      <c r="E30" s="128">
        <f t="shared" si="1"/>
        <v>51258</v>
      </c>
      <c r="F30" s="46">
        <f t="shared" si="1"/>
        <v>51258</v>
      </c>
      <c r="G30" s="46">
        <v>60383</v>
      </c>
    </row>
    <row r="31" spans="1:7" ht="13.9" customHeight="1">
      <c r="B31" s="36"/>
      <c r="C31" s="47"/>
      <c r="D31" s="48"/>
      <c r="E31" s="48"/>
      <c r="F31" s="50"/>
      <c r="G31" s="49"/>
    </row>
    <row r="32" spans="1:7" ht="15" customHeight="1">
      <c r="B32" s="38" t="s">
        <v>36</v>
      </c>
      <c r="C32" s="37" t="s">
        <v>64</v>
      </c>
      <c r="D32" s="48"/>
      <c r="E32" s="48"/>
      <c r="F32" s="50"/>
      <c r="G32" s="49"/>
    </row>
    <row r="33" spans="1:7" ht="13.9" customHeight="1">
      <c r="B33" s="51" t="s">
        <v>37</v>
      </c>
      <c r="C33" s="52" t="s">
        <v>14</v>
      </c>
      <c r="D33" s="48"/>
      <c r="E33" s="48"/>
      <c r="F33" s="50"/>
      <c r="G33" s="49"/>
    </row>
    <row r="34" spans="1:7" ht="13.9" customHeight="1">
      <c r="B34" s="90" t="s">
        <v>15</v>
      </c>
      <c r="C34" s="95" t="s">
        <v>56</v>
      </c>
      <c r="D34" s="42">
        <v>0</v>
      </c>
      <c r="E34" s="97">
        <v>770</v>
      </c>
      <c r="F34" s="69">
        <v>770</v>
      </c>
      <c r="G34" s="97">
        <v>500</v>
      </c>
    </row>
    <row r="35" spans="1:7" ht="13.9" customHeight="1">
      <c r="B35" s="90" t="s">
        <v>16</v>
      </c>
      <c r="C35" s="53" t="s">
        <v>57</v>
      </c>
      <c r="D35" s="97">
        <v>2706</v>
      </c>
      <c r="E35" s="97">
        <v>1338</v>
      </c>
      <c r="F35" s="97">
        <v>1338</v>
      </c>
      <c r="G35" s="97">
        <v>1600</v>
      </c>
    </row>
    <row r="36" spans="1:7" ht="13.9" customHeight="1">
      <c r="B36" s="90" t="s">
        <v>60</v>
      </c>
      <c r="C36" s="53" t="s">
        <v>61</v>
      </c>
      <c r="D36" s="42">
        <v>0</v>
      </c>
      <c r="E36" s="69">
        <v>1</v>
      </c>
      <c r="F36" s="69">
        <v>1</v>
      </c>
      <c r="G36" s="69">
        <v>11100</v>
      </c>
    </row>
    <row r="37" spans="1:7" ht="13.9" customHeight="1">
      <c r="B37" s="91" t="s">
        <v>17</v>
      </c>
      <c r="C37" s="53" t="s">
        <v>18</v>
      </c>
      <c r="D37" s="97">
        <v>9000</v>
      </c>
      <c r="E37" s="42">
        <v>0</v>
      </c>
      <c r="F37" s="42">
        <v>0</v>
      </c>
      <c r="G37" s="42">
        <v>0</v>
      </c>
    </row>
    <row r="38" spans="1:7" ht="13.9" customHeight="1">
      <c r="A38" s="60" t="s">
        <v>5</v>
      </c>
      <c r="B38" s="87">
        <v>8</v>
      </c>
      <c r="C38" s="61" t="s">
        <v>14</v>
      </c>
      <c r="D38" s="46">
        <f t="shared" ref="D38:F38" si="2">SUM(D34:D37)</f>
        <v>11706</v>
      </c>
      <c r="E38" s="46">
        <f t="shared" si="2"/>
        <v>2109</v>
      </c>
      <c r="F38" s="46">
        <f t="shared" si="2"/>
        <v>2109</v>
      </c>
      <c r="G38" s="46">
        <v>13200</v>
      </c>
    </row>
    <row r="39" spans="1:7" ht="15" customHeight="1">
      <c r="A39" s="60" t="s">
        <v>5</v>
      </c>
      <c r="B39" s="38" t="s">
        <v>36</v>
      </c>
      <c r="C39" s="37" t="s">
        <v>64</v>
      </c>
      <c r="D39" s="46">
        <f t="shared" ref="D39:F39" si="3">D38</f>
        <v>11706</v>
      </c>
      <c r="E39" s="46">
        <f t="shared" si="3"/>
        <v>2109</v>
      </c>
      <c r="F39" s="46">
        <f t="shared" si="3"/>
        <v>2109</v>
      </c>
      <c r="G39" s="46">
        <v>13200</v>
      </c>
    </row>
    <row r="40" spans="1:7">
      <c r="A40" s="60"/>
      <c r="B40" s="88"/>
      <c r="C40" s="47"/>
      <c r="D40" s="55"/>
      <c r="E40" s="55"/>
      <c r="F40" s="57"/>
      <c r="G40" s="56"/>
    </row>
    <row r="41" spans="1:7" ht="40.5" customHeight="1">
      <c r="A41" s="60"/>
      <c r="B41" s="58">
        <v>0.104</v>
      </c>
      <c r="C41" s="59" t="s">
        <v>38</v>
      </c>
      <c r="D41" s="48"/>
      <c r="E41" s="48"/>
      <c r="F41" s="50"/>
      <c r="G41" s="49"/>
    </row>
    <row r="42" spans="1:7" ht="14.85" customHeight="1">
      <c r="A42" s="60"/>
      <c r="B42" s="60">
        <v>62</v>
      </c>
      <c r="C42" s="61" t="s">
        <v>19</v>
      </c>
      <c r="D42" s="48"/>
      <c r="E42" s="48"/>
      <c r="F42" s="50"/>
      <c r="G42" s="49"/>
    </row>
    <row r="43" spans="1:7" ht="14.85" customHeight="1">
      <c r="A43" s="60"/>
      <c r="B43" s="90" t="s">
        <v>67</v>
      </c>
      <c r="C43" s="61" t="s">
        <v>68</v>
      </c>
      <c r="D43" s="42">
        <v>0</v>
      </c>
      <c r="E43" s="69">
        <v>1000</v>
      </c>
      <c r="F43" s="69">
        <v>1000</v>
      </c>
      <c r="G43" s="69">
        <v>1000</v>
      </c>
    </row>
    <row r="44" spans="1:7" ht="13.9" customHeight="1">
      <c r="B44" s="90" t="s">
        <v>65</v>
      </c>
      <c r="C44" s="53" t="s">
        <v>66</v>
      </c>
      <c r="D44" s="42">
        <v>0</v>
      </c>
      <c r="E44" s="69">
        <v>1000</v>
      </c>
      <c r="F44" s="69">
        <v>1000</v>
      </c>
      <c r="G44" s="69">
        <v>1000</v>
      </c>
    </row>
    <row r="45" spans="1:7" ht="13.9" customHeight="1">
      <c r="B45" s="90" t="s">
        <v>62</v>
      </c>
      <c r="C45" s="53" t="s">
        <v>61</v>
      </c>
      <c r="D45" s="42">
        <v>0</v>
      </c>
      <c r="E45" s="69">
        <v>70973</v>
      </c>
      <c r="F45" s="69">
        <f>70973+230000</f>
        <v>300973</v>
      </c>
      <c r="G45" s="69">
        <v>105000</v>
      </c>
    </row>
    <row r="46" spans="1:7" ht="14.85" customHeight="1">
      <c r="A46" s="60"/>
      <c r="B46" s="92" t="s">
        <v>21</v>
      </c>
      <c r="C46" s="62" t="s">
        <v>18</v>
      </c>
      <c r="D46" s="64">
        <v>3765</v>
      </c>
      <c r="E46" s="63">
        <v>0</v>
      </c>
      <c r="F46" s="63">
        <v>0</v>
      </c>
      <c r="G46" s="63">
        <v>0</v>
      </c>
    </row>
    <row r="47" spans="1:7" ht="14.85" customHeight="1">
      <c r="A47" s="60" t="s">
        <v>5</v>
      </c>
      <c r="B47" s="60">
        <v>62</v>
      </c>
      <c r="C47" s="61" t="s">
        <v>19</v>
      </c>
      <c r="D47" s="64">
        <f t="shared" ref="D47:F47" si="4">SUM(D43:D46)</f>
        <v>3765</v>
      </c>
      <c r="E47" s="64">
        <f t="shared" si="4"/>
        <v>72973</v>
      </c>
      <c r="F47" s="64">
        <f t="shared" si="4"/>
        <v>302973</v>
      </c>
      <c r="G47" s="64">
        <v>107000</v>
      </c>
    </row>
    <row r="48" spans="1:7" s="105" customFormat="1" ht="41.25" customHeight="1">
      <c r="A48" s="102" t="s">
        <v>5</v>
      </c>
      <c r="B48" s="103">
        <v>0.104</v>
      </c>
      <c r="C48" s="104" t="s">
        <v>38</v>
      </c>
      <c r="D48" s="64">
        <f t="shared" ref="D48:F48" si="5">D47</f>
        <v>3765</v>
      </c>
      <c r="E48" s="64">
        <f t="shared" si="5"/>
        <v>72973</v>
      </c>
      <c r="F48" s="64">
        <f t="shared" si="5"/>
        <v>302973</v>
      </c>
      <c r="G48" s="64">
        <v>107000</v>
      </c>
    </row>
    <row r="49" spans="1:7">
      <c r="A49" s="60"/>
      <c r="B49" s="65"/>
      <c r="C49" s="61"/>
      <c r="D49" s="48"/>
      <c r="E49" s="48"/>
      <c r="F49" s="50"/>
      <c r="G49" s="49"/>
    </row>
    <row r="50" spans="1:7">
      <c r="B50" s="66">
        <v>0.105</v>
      </c>
      <c r="C50" s="123" t="s">
        <v>22</v>
      </c>
      <c r="D50" s="48"/>
      <c r="E50" s="48"/>
      <c r="F50" s="50"/>
      <c r="G50" s="49"/>
    </row>
    <row r="51" spans="1:7" ht="14.85" customHeight="1">
      <c r="B51" s="4">
        <v>62</v>
      </c>
      <c r="C51" s="61" t="s">
        <v>19</v>
      </c>
      <c r="D51" s="48"/>
      <c r="E51" s="48"/>
      <c r="F51" s="50"/>
      <c r="G51" s="49"/>
    </row>
    <row r="52" spans="1:7" ht="14.85" customHeight="1">
      <c r="B52" s="92" t="s">
        <v>20</v>
      </c>
      <c r="C52" s="95" t="s">
        <v>56</v>
      </c>
      <c r="D52" s="42">
        <v>0</v>
      </c>
      <c r="E52" s="97">
        <v>1</v>
      </c>
      <c r="F52" s="69">
        <v>1</v>
      </c>
      <c r="G52" s="97">
        <v>1</v>
      </c>
    </row>
    <row r="53" spans="1:7" ht="14.85" customHeight="1">
      <c r="B53" s="92" t="s">
        <v>62</v>
      </c>
      <c r="C53" s="95" t="s">
        <v>61</v>
      </c>
      <c r="D53" s="42">
        <v>0</v>
      </c>
      <c r="E53" s="69">
        <v>1</v>
      </c>
      <c r="F53" s="69">
        <v>1</v>
      </c>
      <c r="G53" s="97">
        <v>1</v>
      </c>
    </row>
    <row r="54" spans="1:7" ht="14.85" customHeight="1">
      <c r="A54" s="60" t="s">
        <v>5</v>
      </c>
      <c r="B54" s="60">
        <v>62</v>
      </c>
      <c r="C54" s="61" t="s">
        <v>19</v>
      </c>
      <c r="D54" s="45">
        <f t="shared" ref="D54:F54" si="6">SUM(D52:D53)</f>
        <v>0</v>
      </c>
      <c r="E54" s="46">
        <f t="shared" si="6"/>
        <v>2</v>
      </c>
      <c r="F54" s="46">
        <f t="shared" si="6"/>
        <v>2</v>
      </c>
      <c r="G54" s="130">
        <v>2</v>
      </c>
    </row>
    <row r="55" spans="1:7">
      <c r="A55" s="60" t="s">
        <v>5</v>
      </c>
      <c r="B55" s="58">
        <v>0.105</v>
      </c>
      <c r="C55" s="123" t="s">
        <v>22</v>
      </c>
      <c r="D55" s="63">
        <f t="shared" ref="D55:F55" si="7">D54</f>
        <v>0</v>
      </c>
      <c r="E55" s="64">
        <f t="shared" si="7"/>
        <v>2</v>
      </c>
      <c r="F55" s="64">
        <f t="shared" si="7"/>
        <v>2</v>
      </c>
      <c r="G55" s="64">
        <v>2</v>
      </c>
    </row>
    <row r="56" spans="1:7">
      <c r="A56" s="60"/>
      <c r="B56" s="58"/>
      <c r="C56" s="67"/>
      <c r="D56" s="68"/>
      <c r="E56" s="69"/>
      <c r="F56" s="69"/>
      <c r="G56" s="69"/>
    </row>
    <row r="57" spans="1:7" s="74" customFormat="1" ht="28.15" customHeight="1">
      <c r="A57" s="4"/>
      <c r="B57" s="66">
        <v>0.106</v>
      </c>
      <c r="C57" s="70" t="s">
        <v>23</v>
      </c>
      <c r="D57" s="71"/>
      <c r="E57" s="71"/>
      <c r="F57" s="73"/>
      <c r="G57" s="72"/>
    </row>
    <row r="58" spans="1:7" ht="14.85" customHeight="1">
      <c r="B58" s="4">
        <v>62</v>
      </c>
      <c r="C58" s="52" t="s">
        <v>19</v>
      </c>
      <c r="D58" s="55"/>
      <c r="E58" s="55"/>
      <c r="F58" s="57"/>
      <c r="G58" s="56"/>
    </row>
    <row r="59" spans="1:7" ht="14.85" customHeight="1">
      <c r="B59" s="92" t="s">
        <v>20</v>
      </c>
      <c r="C59" s="95" t="s">
        <v>56</v>
      </c>
      <c r="D59" s="42">
        <v>0</v>
      </c>
      <c r="E59" s="97">
        <v>1</v>
      </c>
      <c r="F59" s="69">
        <v>1</v>
      </c>
      <c r="G59" s="97">
        <v>1</v>
      </c>
    </row>
    <row r="60" spans="1:7" ht="14.85" customHeight="1">
      <c r="B60" s="92" t="s">
        <v>62</v>
      </c>
      <c r="C60" s="95" t="s">
        <v>61</v>
      </c>
      <c r="D60" s="42">
        <v>0</v>
      </c>
      <c r="E60" s="69">
        <v>1</v>
      </c>
      <c r="F60" s="69">
        <v>1</v>
      </c>
      <c r="G60" s="97">
        <v>1</v>
      </c>
    </row>
    <row r="61" spans="1:7" ht="14.85" customHeight="1">
      <c r="B61" s="92" t="s">
        <v>21</v>
      </c>
      <c r="C61" s="62" t="s">
        <v>18</v>
      </c>
      <c r="D61" s="97">
        <v>4973</v>
      </c>
      <c r="E61" s="42">
        <v>0</v>
      </c>
      <c r="F61" s="42">
        <v>0</v>
      </c>
      <c r="G61" s="42">
        <v>0</v>
      </c>
    </row>
    <row r="62" spans="1:7" ht="14.85" customHeight="1">
      <c r="A62" s="60" t="s">
        <v>5</v>
      </c>
      <c r="B62" s="4">
        <v>62</v>
      </c>
      <c r="C62" s="61" t="s">
        <v>19</v>
      </c>
      <c r="D62" s="46">
        <f t="shared" ref="D62:F62" si="8">SUM(D59:D61)</f>
        <v>4973</v>
      </c>
      <c r="E62" s="46">
        <f t="shared" si="8"/>
        <v>2</v>
      </c>
      <c r="F62" s="46">
        <f t="shared" si="8"/>
        <v>2</v>
      </c>
      <c r="G62" s="46">
        <v>2</v>
      </c>
    </row>
    <row r="63" spans="1:7" s="74" customFormat="1" ht="28.15" customHeight="1">
      <c r="A63" s="60" t="s">
        <v>5</v>
      </c>
      <c r="B63" s="58">
        <v>0.106</v>
      </c>
      <c r="C63" s="75" t="s">
        <v>23</v>
      </c>
      <c r="D63" s="64">
        <f t="shared" ref="D63:F63" si="9">D62</f>
        <v>4973</v>
      </c>
      <c r="E63" s="64">
        <f t="shared" si="9"/>
        <v>2</v>
      </c>
      <c r="F63" s="64">
        <f t="shared" si="9"/>
        <v>2</v>
      </c>
      <c r="G63" s="64">
        <v>2</v>
      </c>
    </row>
    <row r="64" spans="1:7">
      <c r="A64" s="60"/>
      <c r="B64" s="58"/>
      <c r="C64" s="67"/>
      <c r="D64" s="68"/>
      <c r="E64" s="76"/>
      <c r="F64" s="69"/>
      <c r="G64" s="69"/>
    </row>
    <row r="65" spans="1:7" ht="14.85" customHeight="1">
      <c r="B65" s="66">
        <v>0.108</v>
      </c>
      <c r="C65" s="37" t="s">
        <v>24</v>
      </c>
      <c r="D65" s="55"/>
      <c r="E65" s="55"/>
      <c r="F65" s="57"/>
      <c r="G65" s="56"/>
    </row>
    <row r="66" spans="1:7" ht="14.85" customHeight="1">
      <c r="A66" s="60"/>
      <c r="B66" s="60">
        <v>63</v>
      </c>
      <c r="C66" s="61" t="s">
        <v>25</v>
      </c>
      <c r="D66" s="48"/>
      <c r="E66" s="48"/>
      <c r="F66" s="50"/>
      <c r="G66" s="49"/>
    </row>
    <row r="67" spans="1:7" ht="14.85" customHeight="1">
      <c r="A67" s="60"/>
      <c r="B67" s="92" t="s">
        <v>26</v>
      </c>
      <c r="C67" s="95" t="s">
        <v>56</v>
      </c>
      <c r="D67" s="42">
        <v>0</v>
      </c>
      <c r="E67" s="97">
        <v>880</v>
      </c>
      <c r="F67" s="69">
        <v>880</v>
      </c>
      <c r="G67" s="97">
        <v>200</v>
      </c>
    </row>
    <row r="68" spans="1:7" ht="14.85" customHeight="1">
      <c r="B68" s="91" t="s">
        <v>27</v>
      </c>
      <c r="C68" s="53" t="s">
        <v>13</v>
      </c>
      <c r="D68" s="69">
        <v>1100</v>
      </c>
      <c r="E68" s="97">
        <v>1100</v>
      </c>
      <c r="F68" s="97">
        <v>1100</v>
      </c>
      <c r="G68" s="44">
        <v>2000</v>
      </c>
    </row>
    <row r="69" spans="1:7" ht="14.85" customHeight="1">
      <c r="B69" s="91" t="s">
        <v>63</v>
      </c>
      <c r="C69" s="95" t="s">
        <v>61</v>
      </c>
      <c r="D69" s="42">
        <v>0</v>
      </c>
      <c r="E69" s="69">
        <v>2500</v>
      </c>
      <c r="F69" s="69">
        <v>2500</v>
      </c>
      <c r="G69" s="42">
        <v>0</v>
      </c>
    </row>
    <row r="70" spans="1:7" ht="14.85" customHeight="1">
      <c r="B70" s="91" t="s">
        <v>28</v>
      </c>
      <c r="C70" s="62" t="s">
        <v>18</v>
      </c>
      <c r="D70" s="97">
        <v>2627</v>
      </c>
      <c r="E70" s="42">
        <v>0</v>
      </c>
      <c r="F70" s="42">
        <v>0</v>
      </c>
      <c r="G70" s="40">
        <v>0</v>
      </c>
    </row>
    <row r="71" spans="1:7" ht="14.85" customHeight="1">
      <c r="A71" s="4" t="s">
        <v>5</v>
      </c>
      <c r="B71" s="4">
        <v>63</v>
      </c>
      <c r="C71" s="52" t="s">
        <v>25</v>
      </c>
      <c r="D71" s="46">
        <f t="shared" ref="D71:F71" si="10">SUM(D67:D70)</f>
        <v>3727</v>
      </c>
      <c r="E71" s="46">
        <f t="shared" si="10"/>
        <v>4480</v>
      </c>
      <c r="F71" s="46">
        <f t="shared" si="10"/>
        <v>4480</v>
      </c>
      <c r="G71" s="46">
        <v>2200</v>
      </c>
    </row>
    <row r="72" spans="1:7" ht="14.85" customHeight="1">
      <c r="A72" s="4" t="s">
        <v>5</v>
      </c>
      <c r="B72" s="66">
        <v>0.108</v>
      </c>
      <c r="C72" s="37" t="s">
        <v>24</v>
      </c>
      <c r="D72" s="46">
        <f t="shared" ref="D72:F72" si="11">D71</f>
        <v>3727</v>
      </c>
      <c r="E72" s="46">
        <f t="shared" si="11"/>
        <v>4480</v>
      </c>
      <c r="F72" s="46">
        <f t="shared" si="11"/>
        <v>4480</v>
      </c>
      <c r="G72" s="46">
        <v>2200</v>
      </c>
    </row>
    <row r="73" spans="1:7" ht="14.85" customHeight="1">
      <c r="A73" s="4" t="s">
        <v>5</v>
      </c>
      <c r="B73" s="54">
        <v>2015</v>
      </c>
      <c r="C73" s="37" t="s">
        <v>32</v>
      </c>
      <c r="D73" s="46">
        <f t="shared" ref="D73:F73" si="12">D72+D63+D55+D48+D39+D30</f>
        <v>73516</v>
      </c>
      <c r="E73" s="46">
        <f t="shared" si="12"/>
        <v>130824</v>
      </c>
      <c r="F73" s="46">
        <f t="shared" si="12"/>
        <v>360824</v>
      </c>
      <c r="G73" s="46">
        <v>182787</v>
      </c>
    </row>
    <row r="74" spans="1:7" ht="14.85" customHeight="1">
      <c r="A74" s="77" t="s">
        <v>5</v>
      </c>
      <c r="B74" s="77"/>
      <c r="C74" s="78" t="s">
        <v>6</v>
      </c>
      <c r="D74" s="41">
        <f t="shared" ref="D74:F74" si="13">D73</f>
        <v>73516</v>
      </c>
      <c r="E74" s="41">
        <f t="shared" si="13"/>
        <v>130824</v>
      </c>
      <c r="F74" s="41">
        <f t="shared" si="13"/>
        <v>360824</v>
      </c>
      <c r="G74" s="41">
        <v>182787</v>
      </c>
    </row>
    <row r="75" spans="1:7" ht="14.85" customHeight="1">
      <c r="A75" s="77" t="s">
        <v>5</v>
      </c>
      <c r="B75" s="77"/>
      <c r="C75" s="78" t="s">
        <v>2</v>
      </c>
      <c r="D75" s="46">
        <f t="shared" ref="D75:F75" si="14">D74</f>
        <v>73516</v>
      </c>
      <c r="E75" s="46">
        <f t="shared" si="14"/>
        <v>130824</v>
      </c>
      <c r="F75" s="46">
        <f t="shared" si="14"/>
        <v>360824</v>
      </c>
      <c r="G75" s="46">
        <v>182787</v>
      </c>
    </row>
    <row r="76" spans="1:7" ht="14.85" customHeight="1">
      <c r="A76" s="60"/>
      <c r="B76" s="60"/>
      <c r="C76" s="47"/>
      <c r="D76" s="69"/>
      <c r="E76" s="69"/>
      <c r="F76" s="69"/>
      <c r="G76" s="125"/>
    </row>
    <row r="77" spans="1:7" ht="14.85" customHeight="1">
      <c r="A77" s="60"/>
      <c r="B77" s="60"/>
      <c r="C77" s="47"/>
      <c r="D77" s="69"/>
      <c r="E77" s="69"/>
      <c r="F77" s="69"/>
      <c r="G77" s="69"/>
    </row>
    <row r="78" spans="1:7" s="115" customFormat="1" ht="13.5">
      <c r="A78" s="88"/>
      <c r="B78" s="88"/>
      <c r="C78" s="47"/>
      <c r="D78" s="111"/>
      <c r="E78" s="111"/>
      <c r="F78" s="111"/>
      <c r="G78" s="129"/>
    </row>
    <row r="79" spans="1:7">
      <c r="A79" s="60"/>
      <c r="B79" s="60"/>
      <c r="C79" s="47"/>
      <c r="D79" s="69"/>
      <c r="F79" s="111"/>
      <c r="G79" s="85"/>
    </row>
    <row r="80" spans="1:7" ht="31.15" customHeight="1">
      <c r="A80" s="80"/>
      <c r="B80" s="60"/>
      <c r="C80" s="93"/>
      <c r="D80" s="81"/>
      <c r="E80" s="81"/>
      <c r="F80" s="81"/>
      <c r="G80" s="81"/>
    </row>
    <row r="81" spans="1:7">
      <c r="A81" s="82"/>
      <c r="B81" s="82"/>
      <c r="C81" s="83"/>
      <c r="D81" s="84"/>
      <c r="E81" s="84"/>
      <c r="F81" s="84"/>
      <c r="G81" s="85"/>
    </row>
    <row r="82" spans="1:7">
      <c r="A82" s="82"/>
      <c r="B82" s="82"/>
      <c r="C82" s="83"/>
      <c r="D82" s="84"/>
      <c r="E82" s="42"/>
      <c r="F82" s="84"/>
      <c r="G82" s="85"/>
    </row>
    <row r="83" spans="1:7">
      <c r="A83" s="82"/>
      <c r="B83" s="82"/>
      <c r="C83" s="83"/>
      <c r="D83" s="84"/>
      <c r="E83" s="84"/>
      <c r="F83" s="84"/>
      <c r="G83" s="85"/>
    </row>
    <row r="84" spans="1:7" s="115" customFormat="1">
      <c r="A84" s="54"/>
      <c r="B84" s="54"/>
      <c r="C84" s="112"/>
      <c r="D84" s="113"/>
      <c r="E84" s="113"/>
      <c r="F84" s="113"/>
      <c r="G84" s="114"/>
    </row>
    <row r="85" spans="1:7" s="115" customFormat="1">
      <c r="A85" s="54"/>
      <c r="B85" s="54"/>
      <c r="C85" s="116"/>
      <c r="D85" s="13"/>
      <c r="E85" s="117"/>
      <c r="F85" s="13"/>
      <c r="G85" s="114"/>
    </row>
    <row r="86" spans="1:7" s="115" customFormat="1">
      <c r="A86" s="54"/>
      <c r="B86" s="54"/>
      <c r="C86" s="116"/>
      <c r="D86" s="118"/>
      <c r="E86" s="119"/>
      <c r="F86" s="118"/>
      <c r="G86" s="114"/>
    </row>
    <row r="87" spans="1:7" s="115" customFormat="1">
      <c r="A87" s="54"/>
      <c r="B87" s="54"/>
      <c r="C87" s="116"/>
      <c r="D87" s="118"/>
      <c r="E87" s="120"/>
      <c r="F87" s="118"/>
      <c r="G87" s="114"/>
    </row>
    <row r="88" spans="1:7">
      <c r="C88" s="86"/>
      <c r="E88" s="17"/>
      <c r="F88" s="79"/>
    </row>
    <row r="89" spans="1:7">
      <c r="C89" s="86"/>
      <c r="E89" s="17"/>
      <c r="F89" s="79"/>
    </row>
    <row r="90" spans="1:7" s="115" customFormat="1">
      <c r="A90" s="54"/>
      <c r="B90" s="54"/>
      <c r="C90" s="116"/>
      <c r="D90" s="119"/>
      <c r="E90" s="119"/>
      <c r="F90" s="119"/>
      <c r="G90" s="114"/>
    </row>
    <row r="91" spans="1:7" s="115" customFormat="1">
      <c r="A91" s="54"/>
      <c r="B91" s="54"/>
      <c r="C91" s="116"/>
      <c r="D91" s="121"/>
      <c r="E91" s="122"/>
      <c r="F91" s="121"/>
      <c r="G91" s="114"/>
    </row>
    <row r="92" spans="1:7">
      <c r="C92" s="86"/>
      <c r="E92" s="17"/>
      <c r="F92" s="79"/>
    </row>
    <row r="93" spans="1:7">
      <c r="C93" s="86"/>
      <c r="E93" s="17"/>
      <c r="F93" s="79"/>
    </row>
    <row r="94" spans="1:7" s="115" customFormat="1">
      <c r="A94" s="54"/>
      <c r="B94" s="54"/>
      <c r="C94" s="116"/>
      <c r="D94" s="120"/>
      <c r="E94" s="119"/>
      <c r="F94" s="120"/>
      <c r="G94" s="114"/>
    </row>
  </sheetData>
  <autoFilter ref="A15:G80"/>
  <mergeCells count="2">
    <mergeCell ref="A1:G1"/>
    <mergeCell ref="A2:G2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103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dem8</vt:lpstr>
      <vt:lpstr>'dem8'!election</vt:lpstr>
      <vt:lpstr>'dem8'!electionrevenue</vt:lpstr>
      <vt:lpstr>'dem8'!Print_Area</vt:lpstr>
      <vt:lpstr>'dem8'!Print_Titles</vt:lpstr>
      <vt:lpstr>'dem8'!rec</vt:lpstr>
      <vt:lpstr>'dem8'!revise</vt:lpstr>
      <vt:lpstr>'dem8'!summary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2024-08-02T05:48:30Z</cp:lastPrinted>
  <dcterms:created xsi:type="dcterms:W3CDTF">2004-06-02T16:12:53Z</dcterms:created>
  <dcterms:modified xsi:type="dcterms:W3CDTF">2024-08-09T09:24:22Z</dcterms:modified>
</cp:coreProperties>
</file>