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390" windowWidth="14895" windowHeight="8070" activeTab="0"/>
  </bookViews>
  <sheets>
    <sheet name="2002-03" sheetId="1" r:id="rId1"/>
    <sheet name="2003-04" sheetId="2" r:id="rId2"/>
    <sheet name="2004-05" sheetId="3" r:id="rId3"/>
    <sheet name="2005-06" sheetId="4" r:id="rId4"/>
    <sheet name="2006-07" sheetId="5" r:id="rId5"/>
    <sheet name="2007-08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D" localSheetId="0" hidden="1">'[4]dem18'!#REF!</definedName>
    <definedName name="__123Graph_D" localSheetId="1" hidden="1">'[4]dem18'!#REF!</definedName>
    <definedName name="__123Graph_D" localSheetId="2" hidden="1">'[4]dem18'!#REF!</definedName>
    <definedName name="__123Graph_D" localSheetId="3" hidden="1">'[4]dem18'!#REF!</definedName>
    <definedName name="__123Graph_D" localSheetId="4" hidden="1">'[4]dem18'!#REF!</definedName>
    <definedName name="__123Graph_D" localSheetId="5" hidden="1">'[4]dem18'!#REF!</definedName>
    <definedName name="__123Graph_D" hidden="1">'[1]dem18'!#REF!</definedName>
    <definedName name="censusrec" localSheetId="0">'[6]dem1'!$D$339:$L$339</definedName>
    <definedName name="censusrec" localSheetId="1">'[6]dem1'!$D$339:$L$339</definedName>
    <definedName name="censusrec" localSheetId="2">'[6]dem1'!$D$339:$L$339</definedName>
    <definedName name="censusrec" localSheetId="3">'[6]dem1'!$D$339:$L$339</definedName>
    <definedName name="censusrec" localSheetId="4">'[6]dem1'!$D$339:$L$339</definedName>
    <definedName name="censusrec" localSheetId="5">'[6]dem1'!$D$339:$L$339</definedName>
    <definedName name="censusrec">'[3]dem1'!$D$339:$L$339</definedName>
    <definedName name="charged" localSheetId="0">'[6]dem1'!$E$7:$G$7</definedName>
    <definedName name="charged" localSheetId="1">'[6]dem1'!$E$7:$G$7</definedName>
    <definedName name="charged" localSheetId="2">'[6]dem1'!$E$7:$G$7</definedName>
    <definedName name="charged" localSheetId="3">'[6]dem1'!$E$7:$G$7</definedName>
    <definedName name="charged" localSheetId="4">'[6]dem1'!$E$7:$G$7</definedName>
    <definedName name="charged" localSheetId="5">'[6]dem1'!$E$7:$G$7</definedName>
    <definedName name="charged">'[3]dem1'!$E$7:$G$7</definedName>
    <definedName name="da" localSheetId="0">'[6]dem1'!$D$147:$L$147</definedName>
    <definedName name="da" localSheetId="1">'[6]dem1'!$D$147:$L$147</definedName>
    <definedName name="da" localSheetId="2">'[6]dem1'!$D$147:$L$147</definedName>
    <definedName name="da" localSheetId="3">'[6]dem1'!$D$147:$L$147</definedName>
    <definedName name="da" localSheetId="4">'[6]dem1'!$D$147:$L$147</definedName>
    <definedName name="da" localSheetId="5">'[6]dem1'!$D$147:$L$147</definedName>
    <definedName name="da">'[3]dem1'!$D$147:$L$147</definedName>
    <definedName name="Fishrev" localSheetId="0">'[5]dem2'!$D$571:$L$571</definedName>
    <definedName name="Fishrev" localSheetId="1">'[5]dem2'!$D$571:$L$571</definedName>
    <definedName name="Fishrev" localSheetId="2">'[5]dem2'!$D$571:$L$571</definedName>
    <definedName name="Fishrev" localSheetId="3">'[5]dem2'!$D$571:$L$571</definedName>
    <definedName name="Fishrev" localSheetId="4">'[5]dem2'!$D$571:$L$571</definedName>
    <definedName name="Fishrev" localSheetId="5">'[5]dem2'!$D$571:$L$571</definedName>
    <definedName name="Fishrev">'[2]dem2'!$D$571:$L$571</definedName>
    <definedName name="_xlnm.Print_Titles" localSheetId="0">'2002-03'!$1:$1</definedName>
    <definedName name="_xlnm.Print_Titles" localSheetId="1">'2003-04'!$1:$1</definedName>
    <definedName name="_xlnm.Print_Titles" localSheetId="2">'2004-05'!$1:$1</definedName>
    <definedName name="_xlnm.Print_Titles" localSheetId="3">'2005-06'!$1:$1</definedName>
    <definedName name="_xlnm.Print_Titles" localSheetId="4">'2006-07'!$1:$1</definedName>
    <definedName name="_xlnm.Print_Titles" localSheetId="5">'2007-08'!$1:$1</definedName>
    <definedName name="range">#REF!</definedName>
    <definedName name="sgs" localSheetId="0">'[6]dem1'!$D$77:$L$77</definedName>
    <definedName name="sgs" localSheetId="1">'[6]dem1'!$D$77:$L$77</definedName>
    <definedName name="sgs" localSheetId="2">'[6]dem1'!$D$77:$L$77</definedName>
    <definedName name="sgs" localSheetId="3">'[6]dem1'!$D$77:$L$77</definedName>
    <definedName name="sgs" localSheetId="4">'[6]dem1'!$D$77:$L$77</definedName>
    <definedName name="sgs" localSheetId="5">'[6]dem1'!$D$77:$L$77</definedName>
    <definedName name="sgs">'[3]dem1'!$D$77:$L$77</definedName>
    <definedName name="udhd" localSheetId="0">#REF!</definedName>
    <definedName name="udhd" localSheetId="1">#REF!</definedName>
    <definedName name="udhd" localSheetId="2">#REF!</definedName>
    <definedName name="udhd" localSheetId="3">#REF!</definedName>
    <definedName name="udhd" localSheetId="4">#REF!</definedName>
    <definedName name="udhd" localSheetId="5">#REF!</definedName>
    <definedName name="udhd">#REF!</definedName>
    <definedName name="urbancap" localSheetId="0">#REF!</definedName>
    <definedName name="urbancap" localSheetId="1">#REF!</definedName>
    <definedName name="urbancap" localSheetId="2">#REF!</definedName>
    <definedName name="urbancap" localSheetId="3">#REF!</definedName>
    <definedName name="urbancap" localSheetId="4">#REF!</definedName>
    <definedName name="urbancap" localSheetId="5">#REF!</definedName>
    <definedName name="urbancap">#REF!</definedName>
    <definedName name="Voted" localSheetId="0">#REF!</definedName>
    <definedName name="Voted" localSheetId="1">#REF!</definedName>
    <definedName name="Voted" localSheetId="2">#REF!</definedName>
    <definedName name="Voted" localSheetId="3">#REF!</definedName>
    <definedName name="Voted" localSheetId="4">#REF!</definedName>
    <definedName name="Voted" localSheetId="5">#REF!</definedName>
    <definedName name="Voted">#REF!</definedName>
    <definedName name="water" localSheetId="0">#REF!</definedName>
    <definedName name="water" localSheetId="1">#REF!</definedName>
    <definedName name="water" localSheetId="2">#REF!</definedName>
    <definedName name="water" localSheetId="3">#REF!</definedName>
    <definedName name="water" localSheetId="4">#REF!</definedName>
    <definedName name="water" localSheetId="5">#REF!</definedName>
    <definedName name="water">#REF!</definedName>
    <definedName name="watercap" localSheetId="0">#REF!</definedName>
    <definedName name="watercap" localSheetId="1">#REF!</definedName>
    <definedName name="watercap" localSheetId="2">#REF!</definedName>
    <definedName name="watercap" localSheetId="3">#REF!</definedName>
    <definedName name="watercap" localSheetId="4">#REF!</definedName>
    <definedName name="watercap" localSheetId="5">#REF!</definedName>
    <definedName name="watercap">#REF!</definedName>
    <definedName name="welfarecap" localSheetId="0">'[5]dem2'!$D$372:$L$372</definedName>
    <definedName name="welfarecap" localSheetId="1">'[5]dem2'!$D$372:$L$372</definedName>
    <definedName name="welfarecap" localSheetId="2">'[5]dem2'!$D$372:$L$372</definedName>
    <definedName name="welfarecap" localSheetId="3">'[5]dem2'!$D$372:$L$372</definedName>
    <definedName name="welfarecap" localSheetId="4">'[5]dem2'!$D$372:$L$372</definedName>
    <definedName name="welfarecap" localSheetId="5">'[5]dem2'!$D$372:$L$372</definedName>
    <definedName name="welfarecap">'[2]dem2'!$D$372:$L$372</definedName>
  </definedNames>
  <calcPr calcMode="manual" fullCalcOnLoad="1" fullPrecision="0"/>
</workbook>
</file>

<file path=xl/sharedStrings.xml><?xml version="1.0" encoding="utf-8"?>
<sst xmlns="http://schemas.openxmlformats.org/spreadsheetml/2006/main" count="250" uniqueCount="77">
  <si>
    <t>Ministry of Panchayati Raj</t>
  </si>
  <si>
    <t>Ministry of Excise</t>
  </si>
  <si>
    <t>Ministry of Shipping, Road Transport &amp; Highways</t>
  </si>
  <si>
    <t>Ministry of Statistics &amp; Programme Implementation</t>
  </si>
  <si>
    <t>Ministry of Law &amp; Justice</t>
  </si>
  <si>
    <t>Ministry of Information Technology</t>
  </si>
  <si>
    <t>Ministry of Consumer Affairs, Food  &amp; PD</t>
  </si>
  <si>
    <t>Ministry of Development of N.E.Region</t>
  </si>
  <si>
    <t>Ministry of Environment &amp; Forest</t>
  </si>
  <si>
    <t>Ministry of Housing &amp; Urban Proverty Alleviation</t>
  </si>
  <si>
    <t xml:space="preserve">Ministry of Human Resource Development </t>
  </si>
  <si>
    <t xml:space="preserve">Ministry of Panchayati Raj </t>
  </si>
  <si>
    <t>Ministry of Shipping Road Transport &amp; Highways</t>
  </si>
  <si>
    <t>Ministry of Water Resource</t>
  </si>
  <si>
    <t>Ministry of Woman &amp; Child Development</t>
  </si>
  <si>
    <t>Ministry of Youth &amp; Sports Affairs</t>
  </si>
  <si>
    <t>Ministryof Housing &amp; Urban Poverty Alleviation</t>
  </si>
  <si>
    <t>Mnistry of Human Resource Development</t>
  </si>
  <si>
    <t>Ministry of Home Affairs</t>
  </si>
  <si>
    <t>Ministry of Law and Justice</t>
  </si>
  <si>
    <t>Ministry of Human Resource Development</t>
  </si>
  <si>
    <t>Ministry of Youth Affairs and Sports</t>
  </si>
  <si>
    <t>Ministry of Health and Family Welfare</t>
  </si>
  <si>
    <t>Ministry of Rural Development</t>
  </si>
  <si>
    <t>Ministry of Housing and Urban Poverty Alleviation</t>
  </si>
  <si>
    <t>North Eastern Council</t>
  </si>
  <si>
    <t xml:space="preserve">Ministry of Commerce and Industry </t>
  </si>
  <si>
    <t>Ministry of Science and Technology</t>
  </si>
  <si>
    <t>Ministry of Social Justice &amp; Empowerment</t>
  </si>
  <si>
    <t>Ministry of Tourism</t>
  </si>
  <si>
    <t>Ministry of Water Resources</t>
  </si>
  <si>
    <t>Ministry of Finance</t>
  </si>
  <si>
    <t>Ministry of Development of North Eastern Region</t>
  </si>
  <si>
    <t>Ministry of Agriculture</t>
  </si>
  <si>
    <t>Ministry of Personnel, Public Grievances and Pensions</t>
  </si>
  <si>
    <t>Ministry of Environment and Forests</t>
  </si>
  <si>
    <t>Ministry of Consumer Affairs, Food and Public Distribution</t>
  </si>
  <si>
    <t>Ministry of Power</t>
  </si>
  <si>
    <t>Ministry of Shipping, Road Transport and Highways</t>
  </si>
  <si>
    <t>Ministry of Labour and Employment</t>
  </si>
  <si>
    <t>Ministry of Urban Development</t>
  </si>
  <si>
    <t>Ministry of Commerce and Industries</t>
  </si>
  <si>
    <t>Ministry of Environment and Forest</t>
  </si>
  <si>
    <t>Ministry of Health &amp; Family Welfare</t>
  </si>
  <si>
    <t>Ministry of Land Revenue</t>
  </si>
  <si>
    <t>Ministry of Science &amp; Technology</t>
  </si>
  <si>
    <t>Sl. No.</t>
  </si>
  <si>
    <t>Name of Central Ministry/ Department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</si>
  <si>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</si>
  <si>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</si>
  <si>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</si>
  <si>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</si>
  <si>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</si>
  <si>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</si>
  <si>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</si>
  <si>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</si>
  <si>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</si>
  <si>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</si>
  <si>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</si>
  <si>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</si>
  <si>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</t>
  </si>
  <si>
    <t>Grand Total</t>
  </si>
  <si>
    <t>Total in %age</t>
  </si>
  <si>
    <t>Cumulative %age</t>
  </si>
  <si>
    <t>Ministry of Statistics and Programme Implementation</t>
  </si>
  <si>
    <t>Ministry of Food &amp; Civil Supplies</t>
  </si>
  <si>
    <t>Ministry of Defence</t>
  </si>
  <si>
    <t>North Eastern Council Secretariat</t>
  </si>
  <si>
    <t>Ministry of Social Justice and Empowerment</t>
  </si>
  <si>
    <t>Ministry of Tribal Affairs</t>
  </si>
  <si>
    <t>Ministry of Women and Child Development</t>
  </si>
  <si>
    <t>Ministry of Irrigation and Flood Control</t>
  </si>
  <si>
    <t>Ministry of Environment &amp; Forests</t>
  </si>
  <si>
    <t>Ministry of Personnel, Public Grievances &amp; Pensions</t>
  </si>
  <si>
    <t>Ministry of Development of N.E. Region</t>
  </si>
  <si>
    <t>Ministry of Labour &amp; Employment</t>
  </si>
  <si>
    <t>Name of Central Ministry/Department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</si>
</sst>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_)"/>
    <numFmt numFmtId="171" formatCode="0#"/>
    <numFmt numFmtId="172" formatCode="0000##"/>
    <numFmt numFmtId="173" formatCode="##"/>
    <numFmt numFmtId="174" formatCode="00000#"/>
    <numFmt numFmtId="175" formatCode="&quot;Rs :&quot;\ 0.00"/>
    <numFmt numFmtId="176" formatCode="&quot;Rs: &quot;\ 0.00"/>
    <numFmt numFmtId="177" formatCode="&quot;Cheque No :&quot;\ 00"/>
    <numFmt numFmtId="178" formatCode="&quot;Date :&quot;\ dd/mm/yyyy"/>
    <numFmt numFmtId="179" formatCode="00000"/>
    <numFmt numFmtId="180" formatCode="00##"/>
    <numFmt numFmtId="181" formatCode="###&quot;/FIN/BUD&quot;"/>
    <numFmt numFmtId="182" formatCode="d\-mmm\-yyyy"/>
    <numFmt numFmtId="183" formatCode="&quot;   &quot;\ 000000"/>
    <numFmt numFmtId="184" formatCode="mm/dd/yy"/>
    <numFmt numFmtId="185" formatCode="dd\-mm\-yy"/>
    <numFmt numFmtId="186" formatCode="&quot;Rs: &quot;\ 0000.00"/>
    <numFmt numFmtId="187" formatCode="###&quot;   /FIN/BUD&quot;"/>
    <numFmt numFmtId="188" formatCode="mmm\-yyyy"/>
    <numFmt numFmtId="189" formatCode="0.0"/>
    <numFmt numFmtId="190" formatCode="\ &quot;I am directed to forward herewith resource allocation for the month of &quot;"/>
    <numFmt numFmtId="191" formatCode="&quot;Rs: &quot;##&quot;,&quot;##&quot;,&quot;##&quot;,&quot;###.00"/>
    <numFmt numFmtId="192" formatCode="&quot;Rs: &quot;#&quot;,&quot;##&quot;,&quot;##&quot;,&quot;###.00"/>
    <numFmt numFmtId="193" formatCode="&quot;Received payment of Rs: &quot;#&quot;,&quot;##&quot;,&quot;##&quot;,&quot;###.00"/>
    <numFmt numFmtId="194" formatCode="&quot;Rs: &quot;##&quot;,&quot;##&quot;,&quot;###.00"/>
    <numFmt numFmtId="195" formatCode="&quot;Received payment of Rs: &quot;##&quot;,&quot;##&quot;,&quot;###.00"/>
    <numFmt numFmtId="196" formatCode="&quot;Rs: &quot;##&quot;,&quot;###.00"/>
    <numFmt numFmtId="197" formatCode="&quot;Received payment of Rs: &quot;##&quot;,&quot;###.00"/>
    <numFmt numFmtId="198" formatCode="&quot;Rs: &quot;#&quot;,&quot;##&quot;,&quot;###.00"/>
    <numFmt numFmtId="199" formatCode="&quot;Received payment of Rs: &quot;#&quot;,&quot;##&quot;,&quot;###.00"/>
    <numFmt numFmtId="200" formatCode="&quot;Received payment of Rs: &quot;##&quot;,&quot;##&quot;,&quot;##&quot;,&quot;###.00"/>
    <numFmt numFmtId="201" formatCode="&quot;Rs: &quot;#&quot;,&quot;###.00"/>
    <numFmt numFmtId="202" formatCode="&quot;Received payment of Rs: &quot;#&quot;,&quot;###.00"/>
    <numFmt numFmtId="203" formatCode="[$-409]dddd\,\ mmmm\ dd\,\ yyyy"/>
    <numFmt numFmtId="204" formatCode="[$-409]d\-mmm\-yy;@"/>
    <numFmt numFmtId="205" formatCode="0.000"/>
    <numFmt numFmtId="206" formatCode="0.000000000"/>
    <numFmt numFmtId="207" formatCode="0.0000000000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########"/>
    <numFmt numFmtId="214" formatCode="########"/>
    <numFmt numFmtId="215" formatCode="&quot;Rs: &quot;#&quot;,&quot;##&quot;,&quot;##&quot;,&quot;##&quot;,&quot;###.00"/>
    <numFmt numFmtId="216" formatCode="&quot;Received payment of Rs: &quot;#&quot;,&quot;##&quot;,&quot;##&quot;,&quot;##&quot;,&quot;###.00"/>
    <numFmt numFmtId="217" formatCode="m/d/yyyy\ "/>
    <numFmt numFmtId="218" formatCode="&quot;Sanction No:  &quot;######################"/>
    <numFmt numFmtId="219" formatCode="0######"/>
    <numFmt numFmtId="220" formatCode="dd\-mmm\-yy"/>
    <numFmt numFmtId="221" formatCode="[$-409]h:mm:ss\ AM/PM"/>
    <numFmt numFmtId="222" formatCode="#########################"/>
    <numFmt numFmtId="223" formatCode="m/d"/>
    <numFmt numFmtId="224" formatCode="[$-409]d\-mmm\-yyyy;@"/>
    <numFmt numFmtId="225" formatCode="0.00_);\(0.00\)"/>
  </numFmts>
  <fonts count="5"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3" fontId="3" fillId="0" borderId="1" xfId="15" applyFont="1" applyBorder="1" applyAlignment="1">
      <alignment vertical="center" wrapText="1"/>
    </xf>
    <xf numFmtId="43" fontId="3" fillId="0" borderId="2" xfId="15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43" fontId="4" fillId="0" borderId="1" xfId="15" applyFont="1" applyBorder="1" applyAlignment="1">
      <alignment vertical="center" wrapText="1"/>
    </xf>
    <xf numFmtId="222" fontId="3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43" fontId="3" fillId="0" borderId="0" xfId="0" applyNumberFormat="1" applyFont="1" applyAlignment="1">
      <alignment vertical="center" wrapText="1"/>
    </xf>
    <xf numFmtId="43" fontId="4" fillId="0" borderId="1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5" xfId="0" applyFont="1" applyBorder="1" applyAlignment="1">
      <alignment wrapText="1"/>
    </xf>
    <xf numFmtId="43" fontId="3" fillId="0" borderId="5" xfId="15" applyFont="1" applyBorder="1" applyAlignment="1">
      <alignment vertical="center" wrapText="1"/>
    </xf>
    <xf numFmtId="0" fontId="4" fillId="0" borderId="6" xfId="0" applyFont="1" applyBorder="1" applyAlignment="1">
      <alignment wrapText="1"/>
    </xf>
    <xf numFmtId="43" fontId="3" fillId="0" borderId="6" xfId="15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2" fontId="3" fillId="0" borderId="1" xfId="15" applyNumberFormat="1" applyFont="1" applyBorder="1" applyAlignment="1">
      <alignment vertical="center" wrapText="1"/>
    </xf>
    <xf numFmtId="2" fontId="4" fillId="0" borderId="1" xfId="15" applyNumberFormat="1" applyFont="1" applyBorder="1" applyAlignment="1">
      <alignment vertical="center" wrapText="1"/>
    </xf>
    <xf numFmtId="2" fontId="3" fillId="0" borderId="0" xfId="15" applyNumberFormat="1" applyFont="1" applyAlignment="1">
      <alignment vertical="center" wrapText="1"/>
    </xf>
    <xf numFmtId="2" fontId="3" fillId="0" borderId="2" xfId="15" applyNumberFormat="1" applyFont="1" applyBorder="1" applyAlignment="1">
      <alignment vertical="center" wrapText="1"/>
    </xf>
    <xf numFmtId="2" fontId="4" fillId="0" borderId="8" xfId="0" applyNumberFormat="1" applyFont="1" applyBorder="1" applyAlignment="1">
      <alignment vertical="center" wrapText="1"/>
    </xf>
    <xf numFmtId="2" fontId="3" fillId="0" borderId="2" xfId="0" applyNumberFormat="1" applyFont="1" applyBorder="1" applyAlignment="1">
      <alignment vertical="center" wrapText="1"/>
    </xf>
    <xf numFmtId="2" fontId="4" fillId="0" borderId="8" xfId="0" applyNumberFormat="1" applyFont="1" applyFill="1" applyBorder="1" applyAlignment="1">
      <alignment vertical="center" wrapText="1"/>
    </xf>
    <xf numFmtId="2" fontId="3" fillId="0" borderId="5" xfId="15" applyNumberFormat="1" applyFont="1" applyBorder="1" applyAlignment="1">
      <alignment vertical="center" wrapText="1"/>
    </xf>
    <xf numFmtId="2" fontId="4" fillId="0" borderId="9" xfId="0" applyNumberFormat="1" applyFont="1" applyBorder="1" applyAlignment="1">
      <alignment vertical="center" wrapText="1"/>
    </xf>
    <xf numFmtId="2" fontId="3" fillId="0" borderId="6" xfId="15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2" fontId="4" fillId="0" borderId="7" xfId="0" applyNumberFormat="1" applyFont="1" applyBorder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center" wrapText="1"/>
    </xf>
    <xf numFmtId="2" fontId="4" fillId="0" borderId="0" xfId="0" applyNumberFormat="1" applyFont="1" applyAlignment="1">
      <alignment vertical="center" wrapText="1"/>
    </xf>
    <xf numFmtId="1" fontId="3" fillId="0" borderId="1" xfId="0" applyNumberFormat="1" applyFont="1" applyBorder="1" applyAlignment="1">
      <alignment horizontal="center" vertical="center" wrapText="1"/>
    </xf>
    <xf numFmtId="225" fontId="3" fillId="0" borderId="1" xfId="15" applyNumberFormat="1" applyFont="1" applyBorder="1" applyAlignment="1">
      <alignment vertical="center" wrapText="1"/>
    </xf>
    <xf numFmtId="225" fontId="4" fillId="0" borderId="1" xfId="0" applyNumberFormat="1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fc\Flow%20of%20funds\bud2006\Dem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fc\Flow%20of%20funds\bud2006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fc\Flow%20of%20funds\bud2006\DEM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ud2006\Dem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ud2006\DEM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ud2006\DE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Sheet1"/>
      <sheetName val="Sheet2"/>
      <sheetName val="Sheet3"/>
      <sheetName val="DEMAND18"/>
      <sheetName val="dem15"/>
      <sheetName val="dem185"/>
      <sheetName val="dem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</sheetNames>
    <sheetDataSet>
      <sheetData sheetId="0">
        <row r="372">
          <cell r="D372">
            <v>613</v>
          </cell>
          <cell r="E372" t="str">
            <v> -</v>
          </cell>
          <cell r="F372">
            <v>100</v>
          </cell>
          <cell r="G372" t="str">
            <v>-</v>
          </cell>
          <cell r="H372">
            <v>100</v>
          </cell>
          <cell r="I372" t="str">
            <v>-</v>
          </cell>
          <cell r="J372">
            <v>100</v>
          </cell>
          <cell r="K372" t="str">
            <v>-</v>
          </cell>
          <cell r="L372">
            <v>100</v>
          </cell>
        </row>
        <row r="571">
          <cell r="D571">
            <v>27</v>
          </cell>
          <cell r="E571" t="str">
            <v> -</v>
          </cell>
          <cell r="F571" t="str">
            <v>-</v>
          </cell>
          <cell r="G571" t="str">
            <v>-</v>
          </cell>
          <cell r="H571" t="str">
            <v>-</v>
          </cell>
          <cell r="I571" t="str">
            <v>-</v>
          </cell>
          <cell r="J571" t="str">
            <v> -</v>
          </cell>
          <cell r="K571" t="str">
            <v>-</v>
          </cell>
          <cell r="L571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</sheetNames>
    <sheetDataSet>
      <sheetData sheetId="0">
        <row r="7">
          <cell r="E7">
            <v>2435</v>
          </cell>
          <cell r="F7" t="str">
            <v>Other Agricultural Programmes</v>
          </cell>
        </row>
        <row r="77">
          <cell r="D77">
            <v>1123</v>
          </cell>
          <cell r="E77" t="str">
            <v>-</v>
          </cell>
          <cell r="F77">
            <v>3000</v>
          </cell>
          <cell r="G77">
            <v>0</v>
          </cell>
          <cell r="H77">
            <v>7000</v>
          </cell>
          <cell r="I77">
            <v>0</v>
          </cell>
          <cell r="J77">
            <v>3000</v>
          </cell>
          <cell r="K77">
            <v>0</v>
          </cell>
          <cell r="L77">
            <v>3000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Sheet1"/>
      <sheetName val="Sheet2"/>
      <sheetName val="Sheet3"/>
      <sheetName val="DEMAND18"/>
      <sheetName val="dem15"/>
      <sheetName val="dem185"/>
      <sheetName val="dem1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</sheetNames>
    <sheetDataSet>
      <sheetData sheetId="0">
        <row r="372">
          <cell r="D372">
            <v>613</v>
          </cell>
          <cell r="E372" t="str">
            <v> -</v>
          </cell>
          <cell r="F372">
            <v>100</v>
          </cell>
          <cell r="G372" t="str">
            <v>-</v>
          </cell>
          <cell r="H372">
            <v>100</v>
          </cell>
          <cell r="I372" t="str">
            <v>-</v>
          </cell>
          <cell r="J372">
            <v>100</v>
          </cell>
          <cell r="K372" t="str">
            <v>-</v>
          </cell>
          <cell r="L372">
            <v>100</v>
          </cell>
        </row>
        <row r="571">
          <cell r="D571">
            <v>27</v>
          </cell>
          <cell r="E571" t="str">
            <v> -</v>
          </cell>
          <cell r="F571" t="str">
            <v>-</v>
          </cell>
          <cell r="G571" t="str">
            <v>-</v>
          </cell>
          <cell r="H571" t="str">
            <v>-</v>
          </cell>
          <cell r="I571" t="str">
            <v>-</v>
          </cell>
          <cell r="J571" t="str">
            <v> -</v>
          </cell>
          <cell r="K571" t="str">
            <v>-</v>
          </cell>
          <cell r="L571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</sheetNames>
    <sheetDataSet>
      <sheetData sheetId="0">
        <row r="7">
          <cell r="E7">
            <v>2435</v>
          </cell>
          <cell r="F7" t="str">
            <v>Other Agricultural Programmes</v>
          </cell>
        </row>
        <row r="77">
          <cell r="D77">
            <v>1123</v>
          </cell>
          <cell r="E77" t="str">
            <v>-</v>
          </cell>
          <cell r="F77">
            <v>3000</v>
          </cell>
          <cell r="G77">
            <v>0</v>
          </cell>
          <cell r="H77">
            <v>7000</v>
          </cell>
          <cell r="I77">
            <v>0</v>
          </cell>
          <cell r="J77">
            <v>3000</v>
          </cell>
          <cell r="K77">
            <v>0</v>
          </cell>
          <cell r="L77">
            <v>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P30"/>
  <sheetViews>
    <sheetView showZeros="0" tabSelected="1" zoomScaleSheetLayoutView="100" workbookViewId="0" topLeftCell="A16">
      <selection activeCell="F11" sqref="F11"/>
    </sheetView>
  </sheetViews>
  <sheetFormatPr defaultColWidth="9.140625" defaultRowHeight="12.75"/>
  <cols>
    <col min="1" max="1" width="4.28125" style="3" customWidth="1"/>
    <col min="2" max="2" width="16.57421875" style="11" customWidth="1"/>
    <col min="3" max="14" width="7.7109375" style="3" customWidth="1"/>
    <col min="15" max="15" width="9.28125" style="3" customWidth="1"/>
    <col min="16" max="16" width="30.7109375" style="3" customWidth="1"/>
    <col min="17" max="16384" width="9.140625" style="3" customWidth="1"/>
  </cols>
  <sheetData>
    <row r="1" spans="1:15" ht="38.25">
      <c r="A1" s="5" t="s">
        <v>46</v>
      </c>
      <c r="B1" s="4" t="s">
        <v>47</v>
      </c>
      <c r="C1" s="5" t="s">
        <v>48</v>
      </c>
      <c r="D1" s="5" t="s">
        <v>49</v>
      </c>
      <c r="E1" s="5" t="s">
        <v>50</v>
      </c>
      <c r="F1" s="5" t="s">
        <v>51</v>
      </c>
      <c r="G1" s="5" t="s">
        <v>52</v>
      </c>
      <c r="H1" s="5" t="s">
        <v>53</v>
      </c>
      <c r="I1" s="5" t="s">
        <v>54</v>
      </c>
      <c r="J1" s="5" t="s">
        <v>55</v>
      </c>
      <c r="K1" s="5" t="s">
        <v>56</v>
      </c>
      <c r="L1" s="5" t="s">
        <v>57</v>
      </c>
      <c r="M1" s="5" t="s">
        <v>58</v>
      </c>
      <c r="N1" s="5" t="s">
        <v>59</v>
      </c>
      <c r="O1" s="5" t="s">
        <v>60</v>
      </c>
    </row>
    <row r="2" spans="1:15" ht="25.5">
      <c r="A2" s="6">
        <v>1</v>
      </c>
      <c r="B2" s="7" t="s">
        <v>33</v>
      </c>
      <c r="C2" s="24">
        <v>189.54</v>
      </c>
      <c r="D2" s="24">
        <v>11.3</v>
      </c>
      <c r="E2" s="1">
        <v>0</v>
      </c>
      <c r="F2" s="1">
        <v>0</v>
      </c>
      <c r="G2" s="24">
        <v>223</v>
      </c>
      <c r="H2" s="24">
        <v>12.6</v>
      </c>
      <c r="I2" s="24">
        <v>2.6</v>
      </c>
      <c r="J2" s="24">
        <v>62.36</v>
      </c>
      <c r="K2" s="1">
        <v>0</v>
      </c>
      <c r="L2" s="24">
        <v>23.13</v>
      </c>
      <c r="M2" s="1">
        <v>0</v>
      </c>
      <c r="N2" s="24">
        <v>42</v>
      </c>
      <c r="O2" s="25">
        <f aca="true" t="shared" si="0" ref="O2:O23">SUM(C2:N2)</f>
        <v>566.53</v>
      </c>
    </row>
    <row r="3" spans="1:15" ht="51">
      <c r="A3" s="6">
        <v>2</v>
      </c>
      <c r="B3" s="7" t="s">
        <v>36</v>
      </c>
      <c r="C3" s="1">
        <v>0</v>
      </c>
      <c r="D3" s="1">
        <v>0</v>
      </c>
      <c r="E3" s="24">
        <v>4.03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25">
        <f t="shared" si="0"/>
        <v>4.03</v>
      </c>
    </row>
    <row r="4" spans="1:15" ht="12.75" customHeight="1">
      <c r="A4" s="6">
        <v>3</v>
      </c>
      <c r="B4" s="7" t="s">
        <v>66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24">
        <v>6.25</v>
      </c>
      <c r="N4" s="1">
        <v>0</v>
      </c>
      <c r="O4" s="25">
        <f t="shared" si="0"/>
        <v>6.25</v>
      </c>
    </row>
    <row r="5" spans="1:15" ht="51">
      <c r="A5" s="6">
        <v>4</v>
      </c>
      <c r="B5" s="7" t="s">
        <v>32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24">
        <v>711</v>
      </c>
      <c r="K5" s="24">
        <v>4206.6</v>
      </c>
      <c r="L5" s="24">
        <v>333.9</v>
      </c>
      <c r="M5" s="24">
        <v>23.4</v>
      </c>
      <c r="N5" s="24">
        <v>1483.3</v>
      </c>
      <c r="O5" s="25">
        <f t="shared" si="0"/>
        <v>6758.2</v>
      </c>
    </row>
    <row r="6" spans="1:15" ht="38.25">
      <c r="A6" s="6">
        <v>5</v>
      </c>
      <c r="B6" s="7" t="s">
        <v>35</v>
      </c>
      <c r="C6" s="24">
        <v>71.39</v>
      </c>
      <c r="D6" s="1">
        <v>0</v>
      </c>
      <c r="E6" s="1">
        <v>0</v>
      </c>
      <c r="F6" s="1">
        <v>0</v>
      </c>
      <c r="G6" s="1">
        <v>0</v>
      </c>
      <c r="H6" s="24">
        <v>261.92</v>
      </c>
      <c r="I6" s="24">
        <v>47.08</v>
      </c>
      <c r="J6" s="1">
        <v>0</v>
      </c>
      <c r="K6" s="24">
        <v>35</v>
      </c>
      <c r="L6" s="24">
        <v>175.58</v>
      </c>
      <c r="M6" s="1">
        <v>0</v>
      </c>
      <c r="N6" s="1">
        <v>0</v>
      </c>
      <c r="O6" s="25">
        <f t="shared" si="0"/>
        <v>590.97</v>
      </c>
    </row>
    <row r="7" spans="1:15" ht="12.75" customHeight="1">
      <c r="A7" s="6">
        <v>6</v>
      </c>
      <c r="B7" s="7" t="s">
        <v>31</v>
      </c>
      <c r="C7" s="24">
        <v>3875.76</v>
      </c>
      <c r="D7" s="24">
        <v>5032.25</v>
      </c>
      <c r="E7" s="24">
        <v>3416.67</v>
      </c>
      <c r="F7" s="24">
        <v>4407.8</v>
      </c>
      <c r="G7" s="24">
        <v>4068.88</v>
      </c>
      <c r="H7" s="24">
        <v>7391.75</v>
      </c>
      <c r="I7" s="24">
        <v>4446.5</v>
      </c>
      <c r="J7" s="24">
        <v>3617.91</v>
      </c>
      <c r="K7" s="24">
        <v>3350.44</v>
      </c>
      <c r="L7" s="24">
        <v>3282.85</v>
      </c>
      <c r="M7" s="24">
        <v>5608.85</v>
      </c>
      <c r="N7" s="24">
        <v>3510.7</v>
      </c>
      <c r="O7" s="25">
        <f t="shared" si="0"/>
        <v>52010.36</v>
      </c>
    </row>
    <row r="8" spans="1:15" ht="25.5">
      <c r="A8" s="6">
        <v>7</v>
      </c>
      <c r="B8" s="7" t="s">
        <v>65</v>
      </c>
      <c r="C8" s="1">
        <v>0</v>
      </c>
      <c r="D8" s="1">
        <v>0</v>
      </c>
      <c r="E8" s="24">
        <v>4.03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25">
        <f t="shared" si="0"/>
        <v>4.03</v>
      </c>
    </row>
    <row r="9" spans="1:15" ht="25.5" customHeight="1">
      <c r="A9" s="6">
        <v>8</v>
      </c>
      <c r="B9" s="7" t="s">
        <v>22</v>
      </c>
      <c r="C9" s="1">
        <v>0</v>
      </c>
      <c r="D9" s="1">
        <v>0</v>
      </c>
      <c r="E9" s="1">
        <v>0</v>
      </c>
      <c r="F9" s="1">
        <v>0</v>
      </c>
      <c r="G9" s="24">
        <v>143.31</v>
      </c>
      <c r="H9" s="24">
        <v>143.31</v>
      </c>
      <c r="I9" s="24">
        <v>3.5</v>
      </c>
      <c r="J9" s="1">
        <v>0</v>
      </c>
      <c r="K9" s="24">
        <v>143.17</v>
      </c>
      <c r="L9" s="1">
        <v>0</v>
      </c>
      <c r="M9" s="24">
        <v>2</v>
      </c>
      <c r="N9" s="24">
        <v>8</v>
      </c>
      <c r="O9" s="25">
        <f t="shared" si="0"/>
        <v>443.29</v>
      </c>
    </row>
    <row r="10" spans="1:16" ht="25.5">
      <c r="A10" s="6">
        <v>9</v>
      </c>
      <c r="B10" s="7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24">
        <v>14.03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25">
        <f t="shared" si="0"/>
        <v>14.03</v>
      </c>
      <c r="P10" s="9"/>
    </row>
    <row r="11" spans="1:15" ht="38.25">
      <c r="A11" s="6">
        <v>10</v>
      </c>
      <c r="B11" s="7" t="s">
        <v>24</v>
      </c>
      <c r="C11" s="24">
        <v>74.21</v>
      </c>
      <c r="D11" s="1">
        <v>0</v>
      </c>
      <c r="E11" s="24">
        <v>225.8</v>
      </c>
      <c r="F11" s="1">
        <v>0</v>
      </c>
      <c r="G11" s="24">
        <v>420.74</v>
      </c>
      <c r="H11" s="1">
        <v>0</v>
      </c>
      <c r="I11" s="24">
        <v>2.98</v>
      </c>
      <c r="J11" s="1">
        <v>0</v>
      </c>
      <c r="K11" s="24">
        <v>4.18</v>
      </c>
      <c r="L11" s="24">
        <v>13.25</v>
      </c>
      <c r="M11" s="1">
        <v>0</v>
      </c>
      <c r="N11" s="24">
        <v>6.66</v>
      </c>
      <c r="O11" s="25">
        <f t="shared" si="0"/>
        <v>747.82</v>
      </c>
    </row>
    <row r="12" spans="1:15" ht="38.25">
      <c r="A12" s="6">
        <v>11</v>
      </c>
      <c r="B12" s="7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24">
        <v>12.35</v>
      </c>
      <c r="J12" s="24">
        <v>17.46</v>
      </c>
      <c r="K12" s="1">
        <v>0</v>
      </c>
      <c r="L12" s="1">
        <v>0</v>
      </c>
      <c r="M12" s="24">
        <v>5.32</v>
      </c>
      <c r="N12" s="24">
        <v>291.48</v>
      </c>
      <c r="O12" s="25">
        <f t="shared" si="0"/>
        <v>326.61</v>
      </c>
    </row>
    <row r="13" spans="1:15" ht="25.5">
      <c r="A13" s="6">
        <v>12</v>
      </c>
      <c r="B13" s="7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24">
        <v>58.12</v>
      </c>
      <c r="O13" s="25">
        <f t="shared" si="0"/>
        <v>58.12</v>
      </c>
    </row>
    <row r="14" spans="1:15" ht="51">
      <c r="A14" s="6">
        <v>13</v>
      </c>
      <c r="B14" s="7" t="s">
        <v>34</v>
      </c>
      <c r="C14" s="1">
        <v>0</v>
      </c>
      <c r="D14" s="1">
        <v>0</v>
      </c>
      <c r="E14" s="24">
        <v>0.42</v>
      </c>
      <c r="F14" s="1">
        <v>0</v>
      </c>
      <c r="G14" s="1">
        <v>0</v>
      </c>
      <c r="H14" s="1">
        <v>0</v>
      </c>
      <c r="I14" s="24">
        <v>1.1</v>
      </c>
      <c r="J14" s="1">
        <v>0</v>
      </c>
      <c r="K14" s="1">
        <v>0</v>
      </c>
      <c r="L14" s="1">
        <v>0</v>
      </c>
      <c r="M14" s="1">
        <v>0</v>
      </c>
      <c r="N14" s="24">
        <v>1.26</v>
      </c>
      <c r="O14" s="25">
        <f t="shared" si="0"/>
        <v>2.78</v>
      </c>
    </row>
    <row r="15" spans="1:15" ht="12.75">
      <c r="A15" s="6">
        <v>14</v>
      </c>
      <c r="B15" s="7" t="s">
        <v>37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24">
        <v>10</v>
      </c>
      <c r="K15" s="1">
        <v>0</v>
      </c>
      <c r="L15" s="1">
        <v>0</v>
      </c>
      <c r="M15" s="24">
        <v>6.85</v>
      </c>
      <c r="N15" s="1">
        <v>0</v>
      </c>
      <c r="O15" s="25">
        <f t="shared" si="0"/>
        <v>16.85</v>
      </c>
    </row>
    <row r="16" spans="1:15" ht="25.5">
      <c r="A16" s="6">
        <v>15</v>
      </c>
      <c r="B16" s="7" t="s">
        <v>23</v>
      </c>
      <c r="C16" s="1">
        <v>0</v>
      </c>
      <c r="D16" s="1">
        <v>0</v>
      </c>
      <c r="E16" s="1">
        <v>0</v>
      </c>
      <c r="F16" s="1">
        <v>0</v>
      </c>
      <c r="G16" s="24">
        <v>137.7</v>
      </c>
      <c r="H16" s="1">
        <v>0</v>
      </c>
      <c r="I16" s="1">
        <v>0</v>
      </c>
      <c r="J16" s="1">
        <v>0</v>
      </c>
      <c r="K16" s="1">
        <v>0</v>
      </c>
      <c r="L16" s="24">
        <v>300.06</v>
      </c>
      <c r="M16" s="1">
        <v>0</v>
      </c>
      <c r="N16" s="1">
        <v>0</v>
      </c>
      <c r="O16" s="25">
        <f t="shared" si="0"/>
        <v>437.76</v>
      </c>
    </row>
    <row r="17" spans="1:15" ht="51">
      <c r="A17" s="6">
        <v>16</v>
      </c>
      <c r="B17" s="7" t="s">
        <v>38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24">
        <v>155</v>
      </c>
      <c r="M17" s="1">
        <v>0</v>
      </c>
      <c r="N17" s="24">
        <v>178.56</v>
      </c>
      <c r="O17" s="25">
        <f t="shared" si="0"/>
        <v>333.56</v>
      </c>
    </row>
    <row r="18" spans="1:15" ht="38.25">
      <c r="A18" s="6">
        <v>17</v>
      </c>
      <c r="B18" s="7" t="s">
        <v>68</v>
      </c>
      <c r="C18" s="1">
        <v>0</v>
      </c>
      <c r="D18" s="1">
        <v>0</v>
      </c>
      <c r="E18" s="1">
        <v>0</v>
      </c>
      <c r="F18" s="24">
        <v>3.76</v>
      </c>
      <c r="G18" s="1">
        <v>0</v>
      </c>
      <c r="H18" s="24">
        <v>2.03</v>
      </c>
      <c r="I18" s="1">
        <v>0</v>
      </c>
      <c r="J18" s="24">
        <v>1.91</v>
      </c>
      <c r="K18" s="1">
        <v>0</v>
      </c>
      <c r="L18" s="1">
        <v>0</v>
      </c>
      <c r="M18" s="1">
        <v>0</v>
      </c>
      <c r="N18" s="24">
        <v>62.45</v>
      </c>
      <c r="O18" s="25">
        <f t="shared" si="0"/>
        <v>70.15</v>
      </c>
    </row>
    <row r="19" spans="1:15" ht="12.75" customHeight="1">
      <c r="A19" s="6">
        <v>18</v>
      </c>
      <c r="B19" s="7" t="s">
        <v>29</v>
      </c>
      <c r="C19" s="24">
        <v>102.9</v>
      </c>
      <c r="D19" s="24">
        <v>17.25</v>
      </c>
      <c r="E19" s="24">
        <v>9.81</v>
      </c>
      <c r="F19" s="1">
        <v>0</v>
      </c>
      <c r="G19" s="24">
        <v>47.74</v>
      </c>
      <c r="H19" s="24">
        <v>29.61</v>
      </c>
      <c r="I19" s="1">
        <v>0</v>
      </c>
      <c r="J19" s="1">
        <v>0</v>
      </c>
      <c r="K19" s="24">
        <v>9.6</v>
      </c>
      <c r="L19" s="24">
        <v>20</v>
      </c>
      <c r="M19" s="1">
        <v>0</v>
      </c>
      <c r="N19" s="24">
        <v>18.8</v>
      </c>
      <c r="O19" s="25">
        <f t="shared" si="0"/>
        <v>255.71</v>
      </c>
    </row>
    <row r="20" spans="1:15" ht="25.5">
      <c r="A20" s="6">
        <v>19</v>
      </c>
      <c r="B20" s="7" t="s">
        <v>69</v>
      </c>
      <c r="C20" s="24">
        <v>55.92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24">
        <v>36.01</v>
      </c>
      <c r="K20" s="24">
        <v>33.75</v>
      </c>
      <c r="L20" s="1">
        <v>0</v>
      </c>
      <c r="M20" s="1">
        <v>0</v>
      </c>
      <c r="N20" s="24">
        <v>77.3</v>
      </c>
      <c r="O20" s="25">
        <f t="shared" si="0"/>
        <v>202.98</v>
      </c>
    </row>
    <row r="21" spans="1:15" ht="25.5">
      <c r="A21" s="6">
        <v>20</v>
      </c>
      <c r="B21" s="7" t="s">
        <v>30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24">
        <v>4.08</v>
      </c>
      <c r="I21" s="24">
        <v>0.96</v>
      </c>
      <c r="J21" s="1">
        <v>0</v>
      </c>
      <c r="K21" s="24">
        <v>0.41</v>
      </c>
      <c r="L21" s="24">
        <v>1.25</v>
      </c>
      <c r="M21" s="1">
        <v>0</v>
      </c>
      <c r="N21" s="1">
        <v>0</v>
      </c>
      <c r="O21" s="25">
        <f t="shared" si="0"/>
        <v>6.7</v>
      </c>
    </row>
    <row r="22" spans="1:15" ht="38.25">
      <c r="A22" s="6">
        <v>21</v>
      </c>
      <c r="B22" s="7" t="s">
        <v>70</v>
      </c>
      <c r="C22" s="1">
        <v>0</v>
      </c>
      <c r="D22" s="1">
        <v>0</v>
      </c>
      <c r="E22" s="1">
        <v>0</v>
      </c>
      <c r="F22" s="24">
        <v>46.45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24">
        <v>205.66</v>
      </c>
      <c r="O22" s="25">
        <f t="shared" si="0"/>
        <v>252.11</v>
      </c>
    </row>
    <row r="23" spans="1:15" ht="25.5">
      <c r="A23" s="6">
        <v>22</v>
      </c>
      <c r="B23" s="7" t="s">
        <v>21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24">
        <v>25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25">
        <f t="shared" si="0"/>
        <v>25</v>
      </c>
    </row>
    <row r="24" spans="1:15" ht="12.75">
      <c r="A24" s="10"/>
      <c r="B24" s="4" t="s">
        <v>61</v>
      </c>
      <c r="C24" s="25">
        <f>SUM(C3:C23)</f>
        <v>4180.18</v>
      </c>
      <c r="D24" s="25">
        <f aca="true" t="shared" si="1" ref="D24:L24">SUM(D3:D23)</f>
        <v>5049.5</v>
      </c>
      <c r="E24" s="25">
        <f t="shared" si="1"/>
        <v>3660.76</v>
      </c>
      <c r="F24" s="25">
        <f t="shared" si="1"/>
        <v>4458.01</v>
      </c>
      <c r="G24" s="25">
        <f t="shared" si="1"/>
        <v>4818.37</v>
      </c>
      <c r="H24" s="25">
        <f t="shared" si="1"/>
        <v>7832.7</v>
      </c>
      <c r="I24" s="25">
        <f t="shared" si="1"/>
        <v>4553.5</v>
      </c>
      <c r="J24" s="25">
        <f t="shared" si="1"/>
        <v>4394.29</v>
      </c>
      <c r="K24" s="25">
        <f t="shared" si="1"/>
        <v>7783.15</v>
      </c>
      <c r="L24" s="25">
        <f t="shared" si="1"/>
        <v>4281.89</v>
      </c>
      <c r="M24" s="25">
        <f>SUM(M3:M23)</f>
        <v>5652.67</v>
      </c>
      <c r="N24" s="25">
        <f>SUM(N3:N23)</f>
        <v>5902.29</v>
      </c>
      <c r="O24" s="25">
        <f>SUM(O3:O23)</f>
        <v>62567.31</v>
      </c>
    </row>
    <row r="25" spans="1:15" ht="12.75">
      <c r="A25" s="10"/>
      <c r="B25" s="4" t="s">
        <v>62</v>
      </c>
      <c r="C25" s="25">
        <f>ROUND(C24/$O$24*100,2)</f>
        <v>6.68</v>
      </c>
      <c r="D25" s="25">
        <f aca="true" t="shared" si="2" ref="D25:N25">ROUND(D24/$O$24*100,2)</f>
        <v>8.07</v>
      </c>
      <c r="E25" s="25">
        <f t="shared" si="2"/>
        <v>5.85</v>
      </c>
      <c r="F25" s="25">
        <f t="shared" si="2"/>
        <v>7.13</v>
      </c>
      <c r="G25" s="25">
        <f t="shared" si="2"/>
        <v>7.7</v>
      </c>
      <c r="H25" s="25">
        <f t="shared" si="2"/>
        <v>12.52</v>
      </c>
      <c r="I25" s="25">
        <f t="shared" si="2"/>
        <v>7.28</v>
      </c>
      <c r="J25" s="25">
        <f t="shared" si="2"/>
        <v>7.02</v>
      </c>
      <c r="K25" s="25">
        <f t="shared" si="2"/>
        <v>12.44</v>
      </c>
      <c r="L25" s="25">
        <f t="shared" si="2"/>
        <v>6.84</v>
      </c>
      <c r="M25" s="25">
        <f t="shared" si="2"/>
        <v>9.03</v>
      </c>
      <c r="N25" s="25">
        <f t="shared" si="2"/>
        <v>9.43</v>
      </c>
      <c r="O25" s="25">
        <f>SUM(C25:N25)</f>
        <v>99.99</v>
      </c>
    </row>
    <row r="26" spans="1:15" ht="12.75">
      <c r="A26" s="10"/>
      <c r="B26" s="4" t="s">
        <v>63</v>
      </c>
      <c r="C26" s="25">
        <f>C25</f>
        <v>6.68</v>
      </c>
      <c r="D26" s="25">
        <f aca="true" t="shared" si="3" ref="D26:N26">C26+D25</f>
        <v>14.75</v>
      </c>
      <c r="E26" s="25">
        <f t="shared" si="3"/>
        <v>20.6</v>
      </c>
      <c r="F26" s="25">
        <f t="shared" si="3"/>
        <v>27.73</v>
      </c>
      <c r="G26" s="25">
        <f t="shared" si="3"/>
        <v>35.43</v>
      </c>
      <c r="H26" s="25">
        <f t="shared" si="3"/>
        <v>47.95</v>
      </c>
      <c r="I26" s="25">
        <f t="shared" si="3"/>
        <v>55.23</v>
      </c>
      <c r="J26" s="25">
        <f t="shared" si="3"/>
        <v>62.25</v>
      </c>
      <c r="K26" s="25">
        <f t="shared" si="3"/>
        <v>74.69</v>
      </c>
      <c r="L26" s="25">
        <f t="shared" si="3"/>
        <v>81.53</v>
      </c>
      <c r="M26" s="25">
        <f t="shared" si="3"/>
        <v>90.56</v>
      </c>
      <c r="N26" s="25">
        <f t="shared" si="3"/>
        <v>99.99</v>
      </c>
      <c r="O26" s="8">
        <v>0</v>
      </c>
    </row>
    <row r="30" ht="12.75">
      <c r="O30" s="12"/>
    </row>
  </sheetData>
  <printOptions horizontalCentered="1"/>
  <pageMargins left="1.5" right="0.75" top="1" bottom="1" header="0.5" footer="0.75"/>
  <pageSetup firstPageNumber="303" useFirstPageNumber="1" horizontalDpi="600" verticalDpi="600" orientation="landscape" pageOrder="overThenDown" paperSize="9" r:id="rId1"/>
  <headerFooter alignWithMargins="0">
    <oddHeader>&amp;L&amp;"Times New Roman,Bold"&amp;12                 Name of State: Sikkim&amp;C&amp;"Times New Roman,Bold"&amp;12Statement of Flow of Funds From Govt. Of India 
(Other Than Share in Taxes) 2002-03&amp;R&amp;"Times New Roman,Bold"&amp;12Statement No 44
Rs. in lakhs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O29"/>
  <sheetViews>
    <sheetView showZeros="0" tabSelected="1" zoomScaleSheetLayoutView="100" workbookViewId="0" topLeftCell="A19">
      <selection activeCell="F11" sqref="F11"/>
    </sheetView>
  </sheetViews>
  <sheetFormatPr defaultColWidth="9.140625" defaultRowHeight="12.75"/>
  <cols>
    <col min="1" max="1" width="4.28125" style="3" customWidth="1"/>
    <col min="2" max="2" width="16.00390625" style="11" customWidth="1"/>
    <col min="3" max="14" width="7.7109375" style="3" customWidth="1"/>
    <col min="15" max="15" width="9.28125" style="3" customWidth="1"/>
    <col min="16" max="16384" width="9.140625" style="3" customWidth="1"/>
  </cols>
  <sheetData>
    <row r="1" spans="1:15" ht="38.25">
      <c r="A1" s="5" t="s">
        <v>46</v>
      </c>
      <c r="B1" s="15" t="s">
        <v>47</v>
      </c>
      <c r="C1" s="16" t="s">
        <v>48</v>
      </c>
      <c r="D1" s="16" t="s">
        <v>49</v>
      </c>
      <c r="E1" s="16" t="s">
        <v>50</v>
      </c>
      <c r="F1" s="16" t="s">
        <v>51</v>
      </c>
      <c r="G1" s="16" t="s">
        <v>52</v>
      </c>
      <c r="H1" s="16" t="s">
        <v>53</v>
      </c>
      <c r="I1" s="16" t="s">
        <v>54</v>
      </c>
      <c r="J1" s="16" t="s">
        <v>55</v>
      </c>
      <c r="K1" s="16" t="s">
        <v>56</v>
      </c>
      <c r="L1" s="16" t="s">
        <v>57</v>
      </c>
      <c r="M1" s="16" t="s">
        <v>58</v>
      </c>
      <c r="N1" s="16" t="s">
        <v>59</v>
      </c>
      <c r="O1" s="5" t="s">
        <v>60</v>
      </c>
    </row>
    <row r="2" spans="1:15" ht="25.5">
      <c r="A2" s="17">
        <v>1</v>
      </c>
      <c r="B2" s="18" t="s">
        <v>33</v>
      </c>
      <c r="C2" s="27">
        <v>103.39</v>
      </c>
      <c r="D2" s="27">
        <v>96.73</v>
      </c>
      <c r="E2" s="27">
        <v>250</v>
      </c>
      <c r="F2" s="27">
        <v>46.9</v>
      </c>
      <c r="G2" s="27">
        <v>26.6</v>
      </c>
      <c r="H2" s="27">
        <v>58.59</v>
      </c>
      <c r="I2" s="27">
        <v>11</v>
      </c>
      <c r="J2" s="27">
        <v>3.1</v>
      </c>
      <c r="K2" s="27">
        <v>10</v>
      </c>
      <c r="L2" s="27">
        <v>252</v>
      </c>
      <c r="M2" s="27">
        <v>11</v>
      </c>
      <c r="N2" s="27">
        <v>348.63</v>
      </c>
      <c r="O2" s="28">
        <f aca="true" t="shared" si="0" ref="O2:O10">SUM(C2:N2)</f>
        <v>1217.94</v>
      </c>
    </row>
    <row r="3" spans="1:15" ht="51">
      <c r="A3" s="17">
        <v>2</v>
      </c>
      <c r="B3" s="18" t="s">
        <v>32</v>
      </c>
      <c r="C3" s="27">
        <v>8.38</v>
      </c>
      <c r="D3" s="27">
        <v>273.47</v>
      </c>
      <c r="E3" s="2">
        <v>0</v>
      </c>
      <c r="F3" s="2">
        <v>0</v>
      </c>
      <c r="G3" s="27">
        <v>180</v>
      </c>
      <c r="H3" s="27">
        <v>270</v>
      </c>
      <c r="I3" s="2">
        <v>0</v>
      </c>
      <c r="J3" s="2">
        <v>0</v>
      </c>
      <c r="K3" s="2">
        <v>0</v>
      </c>
      <c r="L3" s="27">
        <v>1372</v>
      </c>
      <c r="M3" s="27">
        <v>210</v>
      </c>
      <c r="N3" s="27">
        <v>708.98</v>
      </c>
      <c r="O3" s="28">
        <f t="shared" si="0"/>
        <v>3022.83</v>
      </c>
    </row>
    <row r="4" spans="1:15" ht="38.25">
      <c r="A4" s="17">
        <v>3</v>
      </c>
      <c r="B4" s="18" t="s">
        <v>35</v>
      </c>
      <c r="C4" s="27">
        <v>103.94</v>
      </c>
      <c r="D4" s="27">
        <v>6.28</v>
      </c>
      <c r="E4" s="27">
        <v>57.92</v>
      </c>
      <c r="F4" s="27">
        <v>25.9</v>
      </c>
      <c r="G4" s="2">
        <v>0</v>
      </c>
      <c r="H4" s="2">
        <v>0</v>
      </c>
      <c r="I4" s="27">
        <v>41.77</v>
      </c>
      <c r="J4" s="27">
        <v>66.9</v>
      </c>
      <c r="K4" s="2">
        <v>0</v>
      </c>
      <c r="L4" s="27">
        <v>0.99</v>
      </c>
      <c r="M4" s="27">
        <v>22.45</v>
      </c>
      <c r="N4" s="27">
        <v>37.1</v>
      </c>
      <c r="O4" s="28">
        <f t="shared" si="0"/>
        <v>363.25</v>
      </c>
    </row>
    <row r="5" spans="1:15" ht="12.75" customHeight="1">
      <c r="A5" s="17">
        <v>4</v>
      </c>
      <c r="B5" s="18" t="s">
        <v>31</v>
      </c>
      <c r="C5" s="29">
        <v>5619.11</v>
      </c>
      <c r="D5" s="29">
        <v>1847.93</v>
      </c>
      <c r="E5" s="29">
        <v>5232.6</v>
      </c>
      <c r="F5" s="29">
        <v>3572.39</v>
      </c>
      <c r="G5" s="29">
        <v>5161.04</v>
      </c>
      <c r="H5" s="29">
        <v>3177.86</v>
      </c>
      <c r="I5" s="29">
        <v>3531.45</v>
      </c>
      <c r="J5" s="29">
        <v>4854.05</v>
      </c>
      <c r="K5" s="29">
        <v>2618.18</v>
      </c>
      <c r="L5" s="29">
        <v>4633.27</v>
      </c>
      <c r="M5" s="29">
        <v>6632.83</v>
      </c>
      <c r="N5" s="29">
        <v>7732.18</v>
      </c>
      <c r="O5" s="28">
        <f t="shared" si="0"/>
        <v>54612.89</v>
      </c>
    </row>
    <row r="6" spans="1:15" ht="25.5" customHeight="1">
      <c r="A6" s="17">
        <v>5</v>
      </c>
      <c r="B6" s="18" t="s">
        <v>22</v>
      </c>
      <c r="C6" s="2">
        <v>0</v>
      </c>
      <c r="D6" s="27">
        <v>60.26</v>
      </c>
      <c r="E6" s="27">
        <v>17.01</v>
      </c>
      <c r="F6" s="27">
        <v>93.79</v>
      </c>
      <c r="G6" s="2">
        <v>0</v>
      </c>
      <c r="H6" s="27">
        <v>5</v>
      </c>
      <c r="I6" s="27">
        <v>53.7</v>
      </c>
      <c r="J6" s="27">
        <v>62.61</v>
      </c>
      <c r="K6" s="2">
        <v>0</v>
      </c>
      <c r="L6" s="27">
        <v>5</v>
      </c>
      <c r="M6" s="27">
        <v>10</v>
      </c>
      <c r="N6" s="2">
        <v>0</v>
      </c>
      <c r="O6" s="28">
        <f t="shared" si="0"/>
        <v>307.37</v>
      </c>
    </row>
    <row r="7" spans="1:15" ht="25.5">
      <c r="A7" s="17">
        <v>6</v>
      </c>
      <c r="B7" s="18" t="s">
        <v>18</v>
      </c>
      <c r="C7" s="27">
        <v>273</v>
      </c>
      <c r="D7" s="27">
        <v>301.7</v>
      </c>
      <c r="E7" s="2">
        <v>0</v>
      </c>
      <c r="F7" s="27">
        <v>12.13</v>
      </c>
      <c r="G7" s="2">
        <v>0</v>
      </c>
      <c r="H7" s="27">
        <v>136.5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8">
        <f t="shared" si="0"/>
        <v>723.33</v>
      </c>
    </row>
    <row r="8" spans="1:15" ht="38.25">
      <c r="A8" s="17">
        <v>7</v>
      </c>
      <c r="B8" s="18" t="s">
        <v>24</v>
      </c>
      <c r="C8" s="27">
        <v>88.1</v>
      </c>
      <c r="D8" s="2">
        <v>0</v>
      </c>
      <c r="E8" s="2">
        <v>0</v>
      </c>
      <c r="F8" s="27">
        <v>227.87</v>
      </c>
      <c r="G8" s="27">
        <v>16.01</v>
      </c>
      <c r="H8" s="2">
        <v>0</v>
      </c>
      <c r="I8" s="2">
        <v>0</v>
      </c>
      <c r="J8" s="2">
        <v>0</v>
      </c>
      <c r="K8" s="27">
        <v>1.33</v>
      </c>
      <c r="L8" s="27">
        <v>67.96</v>
      </c>
      <c r="M8" s="2">
        <v>0</v>
      </c>
      <c r="N8" s="27">
        <v>9.41</v>
      </c>
      <c r="O8" s="30">
        <f t="shared" si="0"/>
        <v>410.68</v>
      </c>
    </row>
    <row r="9" spans="1:15" ht="38.25">
      <c r="A9" s="17">
        <v>8</v>
      </c>
      <c r="B9" s="18" t="s">
        <v>20</v>
      </c>
      <c r="C9" s="27">
        <v>92.88</v>
      </c>
      <c r="D9" s="2">
        <v>0</v>
      </c>
      <c r="E9" s="2">
        <v>0</v>
      </c>
      <c r="F9" s="2">
        <v>0</v>
      </c>
      <c r="G9" s="2">
        <v>0</v>
      </c>
      <c r="H9" s="27">
        <v>1.37</v>
      </c>
      <c r="I9" s="27">
        <v>3.5</v>
      </c>
      <c r="J9" s="27">
        <v>0.3</v>
      </c>
      <c r="K9" s="27">
        <v>20</v>
      </c>
      <c r="L9" s="2">
        <v>0</v>
      </c>
      <c r="M9" s="2">
        <v>0</v>
      </c>
      <c r="N9" s="27">
        <v>43.14</v>
      </c>
      <c r="O9" s="28">
        <f t="shared" si="0"/>
        <v>161.19</v>
      </c>
    </row>
    <row r="10" spans="1:15" ht="25.5">
      <c r="A10" s="17">
        <v>9</v>
      </c>
      <c r="B10" s="18" t="s">
        <v>75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7">
        <v>8.05</v>
      </c>
      <c r="J10" s="2">
        <v>0</v>
      </c>
      <c r="K10" s="2">
        <v>0</v>
      </c>
      <c r="L10" s="27">
        <v>3.19</v>
      </c>
      <c r="M10" s="2">
        <v>0</v>
      </c>
      <c r="N10" s="2">
        <v>0</v>
      </c>
      <c r="O10" s="28">
        <f t="shared" si="0"/>
        <v>11.24</v>
      </c>
    </row>
    <row r="11" spans="1:15" ht="25.5">
      <c r="A11" s="17">
        <v>10</v>
      </c>
      <c r="B11" s="19" t="s">
        <v>19</v>
      </c>
      <c r="C11" s="20">
        <v>0</v>
      </c>
      <c r="D11" s="20">
        <v>0</v>
      </c>
      <c r="E11" s="31">
        <v>42.13</v>
      </c>
      <c r="F11" s="20">
        <v>0</v>
      </c>
      <c r="G11" s="31">
        <v>0.07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32">
        <f aca="true" t="shared" si="1" ref="O11:O23">SUM(C11:N11)</f>
        <v>42.2</v>
      </c>
    </row>
    <row r="12" spans="1:15" ht="12.75">
      <c r="A12" s="17">
        <v>11</v>
      </c>
      <c r="B12" s="7" t="s">
        <v>37</v>
      </c>
      <c r="C12" s="1"/>
      <c r="D12" s="1"/>
      <c r="E12" s="1"/>
      <c r="F12" s="24">
        <v>135</v>
      </c>
      <c r="G12" s="1"/>
      <c r="H12" s="1"/>
      <c r="I12" s="1"/>
      <c r="J12" s="1"/>
      <c r="K12" s="1"/>
      <c r="L12" s="1"/>
      <c r="M12" s="1"/>
      <c r="N12" s="1"/>
      <c r="O12" s="14">
        <f t="shared" si="1"/>
        <v>135</v>
      </c>
    </row>
    <row r="13" spans="1:15" ht="51">
      <c r="A13" s="17">
        <v>12</v>
      </c>
      <c r="B13" s="21" t="s">
        <v>34</v>
      </c>
      <c r="C13" s="22">
        <v>0</v>
      </c>
      <c r="D13" s="22">
        <v>0</v>
      </c>
      <c r="E13" s="33">
        <v>0.42</v>
      </c>
      <c r="F13" s="33">
        <v>0.7</v>
      </c>
      <c r="G13" s="22">
        <v>0</v>
      </c>
      <c r="H13" s="22">
        <v>0</v>
      </c>
      <c r="I13" s="33">
        <v>0.68</v>
      </c>
      <c r="J13" s="33">
        <v>4.5</v>
      </c>
      <c r="K13" s="22">
        <v>0</v>
      </c>
      <c r="L13" s="33">
        <v>0.4</v>
      </c>
      <c r="M13" s="33">
        <v>1.1</v>
      </c>
      <c r="N13" s="33">
        <v>0.28</v>
      </c>
      <c r="O13" s="34">
        <f t="shared" si="1"/>
        <v>8.08</v>
      </c>
    </row>
    <row r="14" spans="1:15" ht="25.5">
      <c r="A14" s="17">
        <v>13</v>
      </c>
      <c r="B14" s="18" t="s">
        <v>23</v>
      </c>
      <c r="C14" s="2">
        <v>0</v>
      </c>
      <c r="D14" s="2">
        <v>0</v>
      </c>
      <c r="E14" s="27">
        <v>462.3</v>
      </c>
      <c r="F14" s="2">
        <v>0</v>
      </c>
      <c r="G14" s="2">
        <v>0</v>
      </c>
      <c r="H14" s="27">
        <v>62.83</v>
      </c>
      <c r="I14" s="2">
        <v>0</v>
      </c>
      <c r="J14" s="2">
        <v>0</v>
      </c>
      <c r="K14" s="2">
        <v>0</v>
      </c>
      <c r="L14" s="27">
        <v>304.5</v>
      </c>
      <c r="M14" s="2">
        <v>0</v>
      </c>
      <c r="N14" s="27">
        <v>504.81</v>
      </c>
      <c r="O14" s="28">
        <f t="shared" si="1"/>
        <v>1334.44</v>
      </c>
    </row>
    <row r="15" spans="1:15" ht="51">
      <c r="A15" s="17">
        <v>14</v>
      </c>
      <c r="B15" s="18" t="s">
        <v>38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7">
        <v>36.71</v>
      </c>
      <c r="L15" s="27">
        <v>10.65</v>
      </c>
      <c r="M15" s="2">
        <v>0</v>
      </c>
      <c r="N15" s="2">
        <v>0</v>
      </c>
      <c r="O15" s="28">
        <f t="shared" si="1"/>
        <v>47.36</v>
      </c>
    </row>
    <row r="16" spans="1:15" ht="38.25">
      <c r="A16" s="17">
        <v>15</v>
      </c>
      <c r="B16" s="18" t="s">
        <v>68</v>
      </c>
      <c r="C16" s="2">
        <v>0</v>
      </c>
      <c r="D16" s="2">
        <v>0</v>
      </c>
      <c r="E16" s="27">
        <v>46.98</v>
      </c>
      <c r="F16" s="2">
        <v>0</v>
      </c>
      <c r="G16" s="2">
        <v>0</v>
      </c>
      <c r="H16" s="2">
        <v>0</v>
      </c>
      <c r="I16" s="27">
        <v>112.11</v>
      </c>
      <c r="J16" s="27">
        <v>2.25</v>
      </c>
      <c r="K16" s="2">
        <v>0</v>
      </c>
      <c r="L16" s="27">
        <v>82.86</v>
      </c>
      <c r="M16" s="27">
        <v>57.2</v>
      </c>
      <c r="N16" s="27">
        <v>88.64</v>
      </c>
      <c r="O16" s="28">
        <f t="shared" si="1"/>
        <v>390.04</v>
      </c>
    </row>
    <row r="17" spans="1:15" ht="51">
      <c r="A17" s="17">
        <v>16</v>
      </c>
      <c r="B17" s="18" t="s">
        <v>64</v>
      </c>
      <c r="C17" s="27">
        <v>56.28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8">
        <f t="shared" si="1"/>
        <v>56.28</v>
      </c>
    </row>
    <row r="18" spans="1:15" ht="25.5">
      <c r="A18" s="17">
        <v>17</v>
      </c>
      <c r="B18" s="18" t="s">
        <v>29</v>
      </c>
      <c r="C18" s="27">
        <v>228.88</v>
      </c>
      <c r="D18" s="27">
        <v>24.11</v>
      </c>
      <c r="E18" s="27">
        <v>52.88</v>
      </c>
      <c r="F18" s="2">
        <v>0</v>
      </c>
      <c r="G18" s="27">
        <v>36.4</v>
      </c>
      <c r="H18" s="27">
        <v>5.18</v>
      </c>
      <c r="I18" s="27">
        <v>45.78</v>
      </c>
      <c r="J18" s="2">
        <v>0</v>
      </c>
      <c r="K18" s="2">
        <v>0</v>
      </c>
      <c r="L18" s="27">
        <v>162.19</v>
      </c>
      <c r="M18" s="2">
        <v>0</v>
      </c>
      <c r="N18" s="27">
        <v>24.66</v>
      </c>
      <c r="O18" s="28">
        <f t="shared" si="1"/>
        <v>580.08</v>
      </c>
    </row>
    <row r="19" spans="1:15" ht="25.5">
      <c r="A19" s="17">
        <v>18</v>
      </c>
      <c r="B19" s="18" t="s">
        <v>69</v>
      </c>
      <c r="C19" s="27">
        <v>50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8">
        <f t="shared" si="1"/>
        <v>50</v>
      </c>
    </row>
    <row r="20" spans="1:15" ht="25.5">
      <c r="A20" s="17">
        <v>19</v>
      </c>
      <c r="B20" s="18" t="s">
        <v>30</v>
      </c>
      <c r="C20" s="2">
        <v>0</v>
      </c>
      <c r="D20" s="2">
        <v>0</v>
      </c>
      <c r="E20" s="27">
        <v>5.32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30">
        <f t="shared" si="1"/>
        <v>5.32</v>
      </c>
    </row>
    <row r="21" spans="1:15" ht="38.25">
      <c r="A21" s="17">
        <v>20</v>
      </c>
      <c r="B21" s="18" t="s">
        <v>70</v>
      </c>
      <c r="C21" s="27">
        <v>28.86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8">
        <f t="shared" si="1"/>
        <v>28.86</v>
      </c>
    </row>
    <row r="22" spans="1:15" ht="25.5">
      <c r="A22" s="17">
        <v>21</v>
      </c>
      <c r="B22" s="18" t="s">
        <v>21</v>
      </c>
      <c r="C22" s="27">
        <v>16.65</v>
      </c>
      <c r="D22" s="27">
        <v>29.62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7">
        <v>14.76</v>
      </c>
      <c r="O22" s="28">
        <f t="shared" si="1"/>
        <v>61.03</v>
      </c>
    </row>
    <row r="23" spans="1:15" ht="25.5" customHeight="1">
      <c r="A23" s="17">
        <v>22</v>
      </c>
      <c r="B23" s="18" t="s">
        <v>67</v>
      </c>
      <c r="C23" s="27">
        <v>20</v>
      </c>
      <c r="D23" s="27">
        <v>847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7">
        <v>25</v>
      </c>
      <c r="O23" s="28">
        <f t="shared" si="1"/>
        <v>892</v>
      </c>
    </row>
    <row r="24" spans="1:15" ht="12.75">
      <c r="A24" s="10"/>
      <c r="B24" s="23" t="s">
        <v>61</v>
      </c>
      <c r="C24" s="35">
        <f aca="true" t="shared" si="2" ref="C24:M24">SUM(C2:C23)</f>
        <v>6689.47</v>
      </c>
      <c r="D24" s="35">
        <f t="shared" si="2"/>
        <v>3487.1</v>
      </c>
      <c r="E24" s="35">
        <f t="shared" si="2"/>
        <v>6167.56</v>
      </c>
      <c r="F24" s="35">
        <f>SUM(F2:F23)</f>
        <v>4114.68</v>
      </c>
      <c r="G24" s="35">
        <f t="shared" si="2"/>
        <v>5420.12</v>
      </c>
      <c r="H24" s="35">
        <f t="shared" si="2"/>
        <v>3717.33</v>
      </c>
      <c r="I24" s="35">
        <f t="shared" si="2"/>
        <v>3808.04</v>
      </c>
      <c r="J24" s="35">
        <f t="shared" si="2"/>
        <v>4993.71</v>
      </c>
      <c r="K24" s="35">
        <f t="shared" si="2"/>
        <v>2686.22</v>
      </c>
      <c r="L24" s="35">
        <f t="shared" si="2"/>
        <v>6895.01</v>
      </c>
      <c r="M24" s="35">
        <f t="shared" si="2"/>
        <v>6944.58</v>
      </c>
      <c r="N24" s="35">
        <f>SUM(N2:N23)</f>
        <v>9537.59</v>
      </c>
      <c r="O24" s="14">
        <f>SUM(O2:O23)</f>
        <v>64461.41</v>
      </c>
    </row>
    <row r="25" spans="1:15" ht="12.75">
      <c r="A25" s="10"/>
      <c r="B25" s="4" t="s">
        <v>62</v>
      </c>
      <c r="C25" s="14">
        <f aca="true" t="shared" si="3" ref="C25:N25">ROUND(C24/$O$24*100,2)</f>
        <v>10.38</v>
      </c>
      <c r="D25" s="14">
        <f t="shared" si="3"/>
        <v>5.41</v>
      </c>
      <c r="E25" s="14">
        <f t="shared" si="3"/>
        <v>9.57</v>
      </c>
      <c r="F25" s="14">
        <f t="shared" si="3"/>
        <v>6.38</v>
      </c>
      <c r="G25" s="14">
        <f t="shared" si="3"/>
        <v>8.41</v>
      </c>
      <c r="H25" s="14">
        <f t="shared" si="3"/>
        <v>5.77</v>
      </c>
      <c r="I25" s="14">
        <f t="shared" si="3"/>
        <v>5.91</v>
      </c>
      <c r="J25" s="14">
        <f t="shared" si="3"/>
        <v>7.75</v>
      </c>
      <c r="K25" s="14">
        <f t="shared" si="3"/>
        <v>4.17</v>
      </c>
      <c r="L25" s="14">
        <f t="shared" si="3"/>
        <v>10.7</v>
      </c>
      <c r="M25" s="14">
        <f t="shared" si="3"/>
        <v>10.77</v>
      </c>
      <c r="N25" s="14">
        <f t="shared" si="3"/>
        <v>14.8</v>
      </c>
      <c r="O25" s="14">
        <f>SUM(C25:N25)</f>
        <v>100.02</v>
      </c>
    </row>
    <row r="26" spans="1:15" ht="12.75">
      <c r="A26" s="10"/>
      <c r="B26" s="4" t="s">
        <v>63</v>
      </c>
      <c r="C26" s="14">
        <f>C25</f>
        <v>10.38</v>
      </c>
      <c r="D26" s="14">
        <f aca="true" t="shared" si="4" ref="D26:N26">C26+D25</f>
        <v>15.79</v>
      </c>
      <c r="E26" s="14">
        <f t="shared" si="4"/>
        <v>25.36</v>
      </c>
      <c r="F26" s="14">
        <f t="shared" si="4"/>
        <v>31.74</v>
      </c>
      <c r="G26" s="14">
        <f t="shared" si="4"/>
        <v>40.15</v>
      </c>
      <c r="H26" s="14">
        <f t="shared" si="4"/>
        <v>45.92</v>
      </c>
      <c r="I26" s="14">
        <f t="shared" si="4"/>
        <v>51.83</v>
      </c>
      <c r="J26" s="14">
        <f t="shared" si="4"/>
        <v>59.58</v>
      </c>
      <c r="K26" s="14">
        <f t="shared" si="4"/>
        <v>63.75</v>
      </c>
      <c r="L26" s="14">
        <f t="shared" si="4"/>
        <v>74.45</v>
      </c>
      <c r="M26" s="14">
        <f t="shared" si="4"/>
        <v>85.22</v>
      </c>
      <c r="N26" s="14">
        <f t="shared" si="4"/>
        <v>100.02</v>
      </c>
      <c r="O26" s="8">
        <v>0</v>
      </c>
    </row>
    <row r="29" ht="12.75">
      <c r="O29" s="12"/>
    </row>
  </sheetData>
  <printOptions horizontalCentered="1"/>
  <pageMargins left="1.5" right="0.75" top="1" bottom="1" header="0.5" footer="0.75"/>
  <pageSetup horizontalDpi="600" verticalDpi="600" orientation="landscape" pageOrder="overThenDown" paperSize="9" r:id="rId1"/>
  <headerFooter alignWithMargins="0">
    <oddHeader>&amp;L&amp;"Times New Roman,Bold"&amp;12                 Name of State: Sikkim&amp;C&amp;"Times New Roman,Bold"&amp;12Statement of Flow of Funds From Govt. Of India 
(Other Than Share in Taxes) 2003-04&amp;R&amp;"Times New Roman,Bold"&amp;12Statement No 44
Rs. in lakhs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Q29"/>
  <sheetViews>
    <sheetView showZeros="0" tabSelected="1" zoomScaleSheetLayoutView="100" workbookViewId="0" topLeftCell="A13">
      <selection activeCell="F11" sqref="F11"/>
    </sheetView>
  </sheetViews>
  <sheetFormatPr defaultColWidth="9.140625" defaultRowHeight="12.75"/>
  <cols>
    <col min="1" max="1" width="4.28125" style="3" customWidth="1"/>
    <col min="2" max="2" width="16.00390625" style="11" customWidth="1"/>
    <col min="3" max="13" width="7.7109375" style="3" customWidth="1"/>
    <col min="14" max="14" width="8.28125" style="3" customWidth="1"/>
    <col min="15" max="15" width="9.28125" style="3" customWidth="1"/>
    <col min="16" max="16" width="8.7109375" style="3" customWidth="1"/>
    <col min="17" max="16384" width="9.140625" style="3" customWidth="1"/>
  </cols>
  <sheetData>
    <row r="1" spans="1:15" ht="38.25">
      <c r="A1" s="5" t="s">
        <v>46</v>
      </c>
      <c r="B1" s="4" t="s">
        <v>47</v>
      </c>
      <c r="C1" s="5" t="s">
        <v>48</v>
      </c>
      <c r="D1" s="5" t="s">
        <v>49</v>
      </c>
      <c r="E1" s="5" t="s">
        <v>50</v>
      </c>
      <c r="F1" s="5" t="s">
        <v>51</v>
      </c>
      <c r="G1" s="5" t="s">
        <v>52</v>
      </c>
      <c r="H1" s="5" t="s">
        <v>53</v>
      </c>
      <c r="I1" s="5" t="s">
        <v>54</v>
      </c>
      <c r="J1" s="5" t="s">
        <v>55</v>
      </c>
      <c r="K1" s="5" t="s">
        <v>56</v>
      </c>
      <c r="L1" s="5" t="s">
        <v>57</v>
      </c>
      <c r="M1" s="5" t="s">
        <v>58</v>
      </c>
      <c r="N1" s="5" t="s">
        <v>59</v>
      </c>
      <c r="O1" s="5" t="s">
        <v>60</v>
      </c>
    </row>
    <row r="2" spans="1:17" ht="25.5">
      <c r="A2" s="6">
        <v>1</v>
      </c>
      <c r="B2" s="4" t="s">
        <v>33</v>
      </c>
      <c r="C2" s="24">
        <v>37.87</v>
      </c>
      <c r="D2" s="24">
        <v>3.48</v>
      </c>
      <c r="E2" s="24">
        <v>2.73</v>
      </c>
      <c r="F2" s="24">
        <v>300</v>
      </c>
      <c r="G2" s="1">
        <v>0</v>
      </c>
      <c r="H2" s="24">
        <v>57.13</v>
      </c>
      <c r="I2" s="24">
        <v>216.14</v>
      </c>
      <c r="J2" s="24">
        <v>40.5</v>
      </c>
      <c r="K2" s="24">
        <v>43</v>
      </c>
      <c r="L2" s="24">
        <v>41.06</v>
      </c>
      <c r="M2" s="24">
        <v>160.97</v>
      </c>
      <c r="N2" s="24">
        <v>86.55</v>
      </c>
      <c r="O2" s="14">
        <f>SUM(C2:N2)</f>
        <v>989.43</v>
      </c>
      <c r="Q2" s="12"/>
    </row>
    <row r="3" spans="1:15" ht="25.5">
      <c r="A3" s="6">
        <v>2</v>
      </c>
      <c r="B3" s="4" t="s">
        <v>66</v>
      </c>
      <c r="C3" s="24">
        <v>14.31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24">
        <v>17.72</v>
      </c>
      <c r="M3" s="1">
        <v>0</v>
      </c>
      <c r="N3" s="1">
        <v>0</v>
      </c>
      <c r="O3" s="14">
        <f aca="true" t="shared" si="0" ref="O3:O23">SUM(C3:N3)</f>
        <v>32.03</v>
      </c>
    </row>
    <row r="4" spans="1:15" ht="51">
      <c r="A4" s="6">
        <v>3</v>
      </c>
      <c r="B4" s="4" t="s">
        <v>32</v>
      </c>
      <c r="C4" s="24">
        <v>1685.11</v>
      </c>
      <c r="D4" s="1">
        <v>0</v>
      </c>
      <c r="E4" s="24">
        <v>1285</v>
      </c>
      <c r="F4" s="1">
        <v>0</v>
      </c>
      <c r="G4" s="24">
        <v>1067</v>
      </c>
      <c r="H4" s="24">
        <v>2896.15</v>
      </c>
      <c r="I4" s="24">
        <v>82.87</v>
      </c>
      <c r="J4" s="1">
        <v>0</v>
      </c>
      <c r="K4" s="1">
        <v>0</v>
      </c>
      <c r="L4" s="1">
        <v>0</v>
      </c>
      <c r="M4" s="24">
        <v>554</v>
      </c>
      <c r="N4" s="1">
        <v>0</v>
      </c>
      <c r="O4" s="14">
        <f t="shared" si="0"/>
        <v>7570.13</v>
      </c>
    </row>
    <row r="5" spans="1:15" ht="38.25">
      <c r="A5" s="6">
        <v>4</v>
      </c>
      <c r="B5" s="4" t="s">
        <v>35</v>
      </c>
      <c r="C5" s="24">
        <v>17.9</v>
      </c>
      <c r="D5" s="24">
        <v>107.02</v>
      </c>
      <c r="E5" s="1">
        <v>0</v>
      </c>
      <c r="F5" s="24">
        <v>13.5</v>
      </c>
      <c r="G5" s="1">
        <v>0</v>
      </c>
      <c r="H5" s="24">
        <v>22.4</v>
      </c>
      <c r="I5" s="1">
        <v>0</v>
      </c>
      <c r="J5" s="24">
        <v>81.58</v>
      </c>
      <c r="K5" s="1">
        <v>0</v>
      </c>
      <c r="L5" s="24">
        <v>20.39</v>
      </c>
      <c r="M5" s="24">
        <v>11</v>
      </c>
      <c r="N5" s="1">
        <v>0</v>
      </c>
      <c r="O5" s="14">
        <f t="shared" si="0"/>
        <v>273.79</v>
      </c>
    </row>
    <row r="6" spans="1:15" ht="12.75" customHeight="1">
      <c r="A6" s="6">
        <v>5</v>
      </c>
      <c r="B6" s="4" t="s">
        <v>31</v>
      </c>
      <c r="C6" s="24">
        <v>6488.47</v>
      </c>
      <c r="D6" s="36">
        <v>3344.52</v>
      </c>
      <c r="E6" s="24">
        <v>4016.73</v>
      </c>
      <c r="F6" s="24">
        <v>4934.45</v>
      </c>
      <c r="G6" s="24">
        <v>3828.71</v>
      </c>
      <c r="H6" s="24">
        <v>4199.39</v>
      </c>
      <c r="I6" s="24">
        <v>3476.42</v>
      </c>
      <c r="J6" s="24">
        <v>5109.51</v>
      </c>
      <c r="K6" s="24">
        <v>3557.45</v>
      </c>
      <c r="L6" s="24">
        <v>4321.86</v>
      </c>
      <c r="M6" s="24">
        <v>4634.51</v>
      </c>
      <c r="N6" s="24">
        <v>11342.48</v>
      </c>
      <c r="O6" s="14">
        <f t="shared" si="0"/>
        <v>59254.5</v>
      </c>
    </row>
    <row r="7" spans="1:15" ht="25.5" customHeight="1">
      <c r="A7" s="6">
        <v>6</v>
      </c>
      <c r="B7" s="4" t="s">
        <v>22</v>
      </c>
      <c r="C7" s="24">
        <v>1</v>
      </c>
      <c r="D7" s="24">
        <v>40.38</v>
      </c>
      <c r="E7" s="1">
        <v>0</v>
      </c>
      <c r="F7" s="1">
        <v>0</v>
      </c>
      <c r="G7" s="24">
        <v>71.2</v>
      </c>
      <c r="H7" s="24">
        <v>4.5</v>
      </c>
      <c r="I7" s="24">
        <v>76.2</v>
      </c>
      <c r="J7" s="24">
        <v>76.2</v>
      </c>
      <c r="K7" s="1">
        <v>0</v>
      </c>
      <c r="L7" s="24">
        <v>17.49</v>
      </c>
      <c r="M7" s="24">
        <v>79.7</v>
      </c>
      <c r="N7" s="24">
        <v>4.56</v>
      </c>
      <c r="O7" s="14">
        <f t="shared" si="0"/>
        <v>371.23</v>
      </c>
    </row>
    <row r="8" spans="1:15" ht="25.5">
      <c r="A8" s="6">
        <v>7</v>
      </c>
      <c r="B8" s="4" t="s">
        <v>18</v>
      </c>
      <c r="C8" s="24">
        <v>176.78</v>
      </c>
      <c r="D8" s="1">
        <v>0</v>
      </c>
      <c r="E8" s="1">
        <v>0</v>
      </c>
      <c r="F8" s="1">
        <v>0</v>
      </c>
      <c r="G8" s="1">
        <v>0</v>
      </c>
      <c r="H8" s="24">
        <v>13.52</v>
      </c>
      <c r="I8" s="24">
        <v>39.33</v>
      </c>
      <c r="J8" s="1">
        <v>0</v>
      </c>
      <c r="K8" s="1">
        <v>0</v>
      </c>
      <c r="L8" s="24">
        <v>230.8</v>
      </c>
      <c r="M8" s="1">
        <v>0</v>
      </c>
      <c r="N8" s="24">
        <v>249.9</v>
      </c>
      <c r="O8" s="14">
        <f t="shared" si="0"/>
        <v>710.33</v>
      </c>
    </row>
    <row r="9" spans="1:17" ht="38.25">
      <c r="A9" s="6">
        <v>8</v>
      </c>
      <c r="B9" s="4" t="s">
        <v>20</v>
      </c>
      <c r="C9" s="24">
        <v>3.33</v>
      </c>
      <c r="D9" s="24">
        <v>0.85</v>
      </c>
      <c r="E9" s="24">
        <v>4</v>
      </c>
      <c r="F9" s="1">
        <v>0</v>
      </c>
      <c r="G9" s="1">
        <v>0</v>
      </c>
      <c r="H9" s="1">
        <v>0</v>
      </c>
      <c r="I9" s="24">
        <v>4</v>
      </c>
      <c r="J9" s="1">
        <v>0</v>
      </c>
      <c r="K9" s="1">
        <v>0</v>
      </c>
      <c r="L9" s="1">
        <v>0</v>
      </c>
      <c r="M9" s="1">
        <v>0</v>
      </c>
      <c r="N9" s="24">
        <v>248.16</v>
      </c>
      <c r="O9" s="14">
        <f t="shared" si="0"/>
        <v>260.34</v>
      </c>
      <c r="Q9" s="12"/>
    </row>
    <row r="10" spans="1:16" ht="38.25">
      <c r="A10" s="6">
        <v>9</v>
      </c>
      <c r="B10" s="4" t="s">
        <v>71</v>
      </c>
      <c r="C10" s="1">
        <v>0</v>
      </c>
      <c r="D10" s="1">
        <v>0</v>
      </c>
      <c r="E10" s="1">
        <v>0</v>
      </c>
      <c r="F10" s="24">
        <v>4.77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4">
        <f t="shared" si="0"/>
        <v>4.77</v>
      </c>
      <c r="P10" s="9"/>
    </row>
    <row r="11" spans="1:15" ht="25.5">
      <c r="A11" s="6">
        <v>10</v>
      </c>
      <c r="B11" s="4" t="s">
        <v>39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24">
        <v>13.1</v>
      </c>
      <c r="L11" s="1">
        <v>0</v>
      </c>
      <c r="M11" s="1">
        <v>0</v>
      </c>
      <c r="N11" s="1">
        <v>0</v>
      </c>
      <c r="O11" s="14">
        <f t="shared" si="0"/>
        <v>13.1</v>
      </c>
    </row>
    <row r="12" spans="1:15" ht="51">
      <c r="A12" s="6">
        <v>11</v>
      </c>
      <c r="B12" s="4" t="s">
        <v>34</v>
      </c>
      <c r="C12" s="24">
        <v>1.78</v>
      </c>
      <c r="D12" s="1">
        <v>0</v>
      </c>
      <c r="E12" s="1">
        <v>0</v>
      </c>
      <c r="F12" s="24">
        <v>1.1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24">
        <v>8.62</v>
      </c>
      <c r="M12" s="24">
        <v>7</v>
      </c>
      <c r="N12" s="1">
        <v>0</v>
      </c>
      <c r="O12" s="14">
        <f t="shared" si="0"/>
        <v>18.5</v>
      </c>
    </row>
    <row r="13" spans="1:15" ht="12.75">
      <c r="A13" s="6">
        <v>12</v>
      </c>
      <c r="B13" s="4" t="s">
        <v>37</v>
      </c>
      <c r="C13" s="1">
        <v>0</v>
      </c>
      <c r="D13" s="24">
        <v>14.66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4">
        <f t="shared" si="0"/>
        <v>14.66</v>
      </c>
    </row>
    <row r="14" spans="1:15" ht="25.5">
      <c r="A14" s="6">
        <v>13</v>
      </c>
      <c r="B14" s="4" t="s">
        <v>23</v>
      </c>
      <c r="C14" s="24">
        <v>254.2</v>
      </c>
      <c r="D14" s="1">
        <v>0</v>
      </c>
      <c r="E14" s="1">
        <v>0</v>
      </c>
      <c r="F14" s="24">
        <v>36.29</v>
      </c>
      <c r="G14" s="1">
        <v>0</v>
      </c>
      <c r="H14" s="1">
        <v>0</v>
      </c>
      <c r="I14" s="24">
        <v>332.5</v>
      </c>
      <c r="J14" s="24">
        <v>66</v>
      </c>
      <c r="K14" s="1">
        <v>0</v>
      </c>
      <c r="L14" s="24">
        <v>332.69</v>
      </c>
      <c r="M14" s="1">
        <v>0</v>
      </c>
      <c r="N14" s="1">
        <v>0</v>
      </c>
      <c r="O14" s="14">
        <f t="shared" si="0"/>
        <v>1021.68</v>
      </c>
    </row>
    <row r="15" spans="1:15" ht="38.25">
      <c r="A15" s="6">
        <v>14</v>
      </c>
      <c r="B15" s="4" t="s">
        <v>27</v>
      </c>
      <c r="C15" s="1">
        <v>0</v>
      </c>
      <c r="D15" s="24">
        <v>1.77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4">
        <f t="shared" si="0"/>
        <v>1.77</v>
      </c>
    </row>
    <row r="16" spans="1:15" ht="51">
      <c r="A16" s="6">
        <v>15</v>
      </c>
      <c r="B16" s="4" t="s">
        <v>38</v>
      </c>
      <c r="C16" s="1">
        <v>0</v>
      </c>
      <c r="D16" s="24">
        <v>167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24">
        <v>158</v>
      </c>
      <c r="M16" s="1">
        <v>0</v>
      </c>
      <c r="N16" s="1">
        <v>0</v>
      </c>
      <c r="O16" s="14">
        <f t="shared" si="0"/>
        <v>325</v>
      </c>
    </row>
    <row r="17" spans="1:15" ht="38.25">
      <c r="A17" s="6">
        <v>16</v>
      </c>
      <c r="B17" s="4" t="s">
        <v>68</v>
      </c>
      <c r="C17" s="1">
        <v>0</v>
      </c>
      <c r="D17" s="1">
        <v>0</v>
      </c>
      <c r="E17" s="1">
        <v>0</v>
      </c>
      <c r="F17" s="1">
        <v>0</v>
      </c>
      <c r="G17" s="24">
        <v>53.38</v>
      </c>
      <c r="H17" s="24">
        <v>7</v>
      </c>
      <c r="I17" s="24">
        <v>3.69</v>
      </c>
      <c r="J17" s="24">
        <v>48.61</v>
      </c>
      <c r="K17" s="1">
        <v>0</v>
      </c>
      <c r="L17" s="1">
        <v>0</v>
      </c>
      <c r="M17" s="1">
        <v>0</v>
      </c>
      <c r="N17" s="24">
        <v>10</v>
      </c>
      <c r="O17" s="14">
        <f t="shared" si="0"/>
        <v>122.68</v>
      </c>
    </row>
    <row r="18" spans="1:15" ht="25.5">
      <c r="A18" s="6">
        <v>17</v>
      </c>
      <c r="B18" s="4" t="s">
        <v>29</v>
      </c>
      <c r="C18" s="1">
        <v>0</v>
      </c>
      <c r="D18" s="24">
        <v>366.3</v>
      </c>
      <c r="E18" s="1">
        <v>0</v>
      </c>
      <c r="F18" s="1">
        <v>0</v>
      </c>
      <c r="G18" s="24">
        <v>40</v>
      </c>
      <c r="H18" s="24">
        <v>2</v>
      </c>
      <c r="I18" s="1">
        <v>0</v>
      </c>
      <c r="J18" s="24">
        <v>3.53</v>
      </c>
      <c r="K18" s="1">
        <v>0</v>
      </c>
      <c r="L18" s="24">
        <v>2</v>
      </c>
      <c r="M18" s="24">
        <v>479.6</v>
      </c>
      <c r="N18" s="24">
        <v>420.01</v>
      </c>
      <c r="O18" s="14">
        <f t="shared" si="0"/>
        <v>1313.44</v>
      </c>
    </row>
    <row r="19" spans="1:15" ht="25.5">
      <c r="A19" s="6">
        <v>18</v>
      </c>
      <c r="B19" s="4" t="s">
        <v>69</v>
      </c>
      <c r="C19" s="1">
        <v>0</v>
      </c>
      <c r="D19" s="1">
        <v>0</v>
      </c>
      <c r="E19" s="1">
        <v>0</v>
      </c>
      <c r="F19" s="24">
        <v>48.61</v>
      </c>
      <c r="G19" s="24">
        <v>5.75</v>
      </c>
      <c r="H19" s="1">
        <v>0</v>
      </c>
      <c r="I19" s="1">
        <v>0</v>
      </c>
      <c r="J19" s="24">
        <v>6.55</v>
      </c>
      <c r="K19" s="1">
        <v>0</v>
      </c>
      <c r="L19" s="24">
        <v>13.01</v>
      </c>
      <c r="M19" s="1">
        <v>0</v>
      </c>
      <c r="N19" s="1">
        <v>0</v>
      </c>
      <c r="O19" s="14">
        <f t="shared" si="0"/>
        <v>73.92</v>
      </c>
    </row>
    <row r="20" spans="1:15" ht="25.5">
      <c r="A20" s="6">
        <v>19</v>
      </c>
      <c r="B20" s="4" t="s">
        <v>40</v>
      </c>
      <c r="C20" s="24">
        <v>152.47</v>
      </c>
      <c r="D20" s="1">
        <v>0</v>
      </c>
      <c r="E20" s="1">
        <v>0</v>
      </c>
      <c r="F20" s="24">
        <v>364.32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4">
        <f t="shared" si="0"/>
        <v>516.79</v>
      </c>
    </row>
    <row r="21" spans="1:15" ht="38.25">
      <c r="A21" s="6">
        <v>20</v>
      </c>
      <c r="B21" s="4" t="s">
        <v>70</v>
      </c>
      <c r="C21" s="1">
        <v>0</v>
      </c>
      <c r="D21" s="1">
        <v>0</v>
      </c>
      <c r="E21" s="24">
        <v>144.3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24">
        <v>144.84</v>
      </c>
      <c r="L21" s="24">
        <v>3.5</v>
      </c>
      <c r="M21" s="24">
        <v>43.75</v>
      </c>
      <c r="N21" s="1">
        <v>0</v>
      </c>
      <c r="O21" s="14">
        <f t="shared" si="0"/>
        <v>336.39</v>
      </c>
    </row>
    <row r="22" spans="1:15" ht="25.5">
      <c r="A22" s="6">
        <v>21</v>
      </c>
      <c r="B22" s="4" t="s">
        <v>21</v>
      </c>
      <c r="C22" s="1">
        <v>0</v>
      </c>
      <c r="D22" s="1">
        <v>0</v>
      </c>
      <c r="E22" s="1">
        <v>0</v>
      </c>
      <c r="F22" s="24">
        <v>4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24">
        <v>1.29</v>
      </c>
      <c r="M22" s="1">
        <v>0</v>
      </c>
      <c r="N22" s="24">
        <v>7.44</v>
      </c>
      <c r="O22" s="14">
        <f t="shared" si="0"/>
        <v>12.73</v>
      </c>
    </row>
    <row r="23" spans="1:17" ht="38.25">
      <c r="A23" s="6">
        <v>22</v>
      </c>
      <c r="B23" s="4" t="s">
        <v>67</v>
      </c>
      <c r="C23" s="24">
        <v>440.22</v>
      </c>
      <c r="D23" s="1">
        <v>0</v>
      </c>
      <c r="E23" s="1">
        <v>0</v>
      </c>
      <c r="F23" s="1">
        <v>0</v>
      </c>
      <c r="G23" s="24">
        <v>432.96</v>
      </c>
      <c r="H23" s="24">
        <v>150</v>
      </c>
      <c r="I23" s="24">
        <v>30</v>
      </c>
      <c r="J23" s="24">
        <v>180</v>
      </c>
      <c r="K23" s="24">
        <v>130</v>
      </c>
      <c r="L23" s="24">
        <v>90</v>
      </c>
      <c r="M23" s="24">
        <v>589</v>
      </c>
      <c r="N23" s="24">
        <v>550</v>
      </c>
      <c r="O23" s="14">
        <f t="shared" si="0"/>
        <v>2592.18</v>
      </c>
      <c r="Q23" s="12"/>
    </row>
    <row r="24" spans="1:15" ht="12.75">
      <c r="A24" s="10"/>
      <c r="B24" s="4" t="s">
        <v>61</v>
      </c>
      <c r="C24" s="14">
        <f>SUM(C2:C23)</f>
        <v>9273.44</v>
      </c>
      <c r="D24" s="14">
        <f aca="true" t="shared" si="1" ref="D24:N24">SUM(D2:D23)</f>
        <v>4045.98</v>
      </c>
      <c r="E24" s="14">
        <f t="shared" si="1"/>
        <v>5452.76</v>
      </c>
      <c r="F24" s="14">
        <f t="shared" si="1"/>
        <v>5707.04</v>
      </c>
      <c r="G24" s="14">
        <f t="shared" si="1"/>
        <v>5499</v>
      </c>
      <c r="H24" s="14">
        <f t="shared" si="1"/>
        <v>7352.09</v>
      </c>
      <c r="I24" s="14">
        <f t="shared" si="1"/>
        <v>4261.15</v>
      </c>
      <c r="J24" s="14">
        <f t="shared" si="1"/>
        <v>5612.48</v>
      </c>
      <c r="K24" s="14">
        <f t="shared" si="1"/>
        <v>3888.39</v>
      </c>
      <c r="L24" s="14">
        <f t="shared" si="1"/>
        <v>5258.43</v>
      </c>
      <c r="M24" s="14">
        <f t="shared" si="1"/>
        <v>6559.53</v>
      </c>
      <c r="N24" s="14">
        <f t="shared" si="1"/>
        <v>12919.1</v>
      </c>
      <c r="O24" s="14">
        <f>SUM(O2:O23)</f>
        <v>75829.39</v>
      </c>
    </row>
    <row r="25" spans="1:15" ht="12.75">
      <c r="A25" s="10"/>
      <c r="B25" s="4" t="s">
        <v>62</v>
      </c>
      <c r="C25" s="14">
        <f aca="true" t="shared" si="2" ref="C25:N25">ROUND(C24/$O$24*100,2)</f>
        <v>12.23</v>
      </c>
      <c r="D25" s="14">
        <f t="shared" si="2"/>
        <v>5.34</v>
      </c>
      <c r="E25" s="14">
        <f t="shared" si="2"/>
        <v>7.19</v>
      </c>
      <c r="F25" s="14">
        <f t="shared" si="2"/>
        <v>7.53</v>
      </c>
      <c r="G25" s="14">
        <f t="shared" si="2"/>
        <v>7.25</v>
      </c>
      <c r="H25" s="14">
        <f t="shared" si="2"/>
        <v>9.7</v>
      </c>
      <c r="I25" s="14">
        <f t="shared" si="2"/>
        <v>5.62</v>
      </c>
      <c r="J25" s="14">
        <f t="shared" si="2"/>
        <v>7.4</v>
      </c>
      <c r="K25" s="14">
        <f t="shared" si="2"/>
        <v>5.13</v>
      </c>
      <c r="L25" s="14">
        <f t="shared" si="2"/>
        <v>6.93</v>
      </c>
      <c r="M25" s="14">
        <f t="shared" si="2"/>
        <v>8.65</v>
      </c>
      <c r="N25" s="14">
        <f t="shared" si="2"/>
        <v>17.04</v>
      </c>
      <c r="O25" s="14">
        <f>SUM(C25:N25)</f>
        <v>100.01</v>
      </c>
    </row>
    <row r="26" spans="1:15" ht="12.75">
      <c r="A26" s="10"/>
      <c r="B26" s="4" t="s">
        <v>63</v>
      </c>
      <c r="C26" s="14">
        <f>C25</f>
        <v>12.23</v>
      </c>
      <c r="D26" s="14">
        <f aca="true" t="shared" si="3" ref="D26:N26">C26+D25</f>
        <v>17.57</v>
      </c>
      <c r="E26" s="14">
        <f t="shared" si="3"/>
        <v>24.76</v>
      </c>
      <c r="F26" s="14">
        <f t="shared" si="3"/>
        <v>32.29</v>
      </c>
      <c r="G26" s="14">
        <f t="shared" si="3"/>
        <v>39.54</v>
      </c>
      <c r="H26" s="14">
        <f t="shared" si="3"/>
        <v>49.24</v>
      </c>
      <c r="I26" s="14">
        <f t="shared" si="3"/>
        <v>54.86</v>
      </c>
      <c r="J26" s="14">
        <f t="shared" si="3"/>
        <v>62.26</v>
      </c>
      <c r="K26" s="14">
        <f t="shared" si="3"/>
        <v>67.39</v>
      </c>
      <c r="L26" s="14">
        <f t="shared" si="3"/>
        <v>74.32</v>
      </c>
      <c r="M26" s="14">
        <f t="shared" si="3"/>
        <v>82.97</v>
      </c>
      <c r="N26" s="14">
        <f t="shared" si="3"/>
        <v>100.01</v>
      </c>
      <c r="O26" s="8">
        <v>0</v>
      </c>
    </row>
    <row r="29" ht="12.75">
      <c r="O29" s="12"/>
    </row>
  </sheetData>
  <printOptions horizontalCentered="1"/>
  <pageMargins left="1.5" right="0.75" top="1" bottom="1" header="0.5" footer="0.75"/>
  <pageSetup horizontalDpi="600" verticalDpi="600" orientation="landscape" pageOrder="overThenDown" paperSize="9" r:id="rId1"/>
  <headerFooter alignWithMargins="0">
    <oddHeader>&amp;L&amp;"Times New Roman,Bold"&amp;12                 Name of State: Sikkim&amp;C&amp;"Times New Roman,Bold"&amp;12Statement of Flow of Funds From Govt. Of India 
(Other Than Share in Taxes) 2004-05&amp;R&amp;"Times New Roman,Bold"&amp;12Statement No 44
Rs. in lakhs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O31"/>
  <sheetViews>
    <sheetView showZeros="0" tabSelected="1" zoomScale="115" zoomScaleNormal="115" zoomScaleSheetLayoutView="100" workbookViewId="0" topLeftCell="A19">
      <selection activeCell="F11" sqref="F11"/>
    </sheetView>
  </sheetViews>
  <sheetFormatPr defaultColWidth="9.140625" defaultRowHeight="12.75"/>
  <cols>
    <col min="1" max="1" width="4.28125" style="3" customWidth="1"/>
    <col min="2" max="2" width="16.8515625" style="11" customWidth="1"/>
    <col min="3" max="14" width="7.7109375" style="3" customWidth="1"/>
    <col min="15" max="15" width="9.00390625" style="3" customWidth="1"/>
    <col min="16" max="16384" width="9.140625" style="3" customWidth="1"/>
  </cols>
  <sheetData>
    <row r="1" spans="1:15" ht="38.25">
      <c r="A1" s="5" t="s">
        <v>46</v>
      </c>
      <c r="B1" s="4" t="s">
        <v>47</v>
      </c>
      <c r="C1" s="5" t="s">
        <v>48</v>
      </c>
      <c r="D1" s="5" t="s">
        <v>49</v>
      </c>
      <c r="E1" s="5" t="s">
        <v>50</v>
      </c>
      <c r="F1" s="5" t="s">
        <v>51</v>
      </c>
      <c r="G1" s="5" t="s">
        <v>52</v>
      </c>
      <c r="H1" s="5" t="s">
        <v>53</v>
      </c>
      <c r="I1" s="5" t="s">
        <v>54</v>
      </c>
      <c r="J1" s="5" t="s">
        <v>55</v>
      </c>
      <c r="K1" s="5" t="s">
        <v>56</v>
      </c>
      <c r="L1" s="5" t="s">
        <v>57</v>
      </c>
      <c r="M1" s="5" t="s">
        <v>58</v>
      </c>
      <c r="N1" s="5" t="s">
        <v>59</v>
      </c>
      <c r="O1" s="5" t="s">
        <v>60</v>
      </c>
    </row>
    <row r="2" spans="1:15" ht="25.5">
      <c r="A2" s="6">
        <v>1</v>
      </c>
      <c r="B2" s="7" t="s">
        <v>33</v>
      </c>
      <c r="C2" s="24">
        <v>53.58</v>
      </c>
      <c r="D2" s="1">
        <v>0</v>
      </c>
      <c r="E2" s="24">
        <v>2</v>
      </c>
      <c r="F2" s="24">
        <v>773.27</v>
      </c>
      <c r="G2" s="24">
        <v>17.08</v>
      </c>
      <c r="H2" s="24">
        <v>10</v>
      </c>
      <c r="I2" s="24">
        <v>214.33</v>
      </c>
      <c r="J2" s="1">
        <v>0</v>
      </c>
      <c r="K2" s="24">
        <v>21.5</v>
      </c>
      <c r="L2" s="24">
        <v>614.94</v>
      </c>
      <c r="M2" s="1">
        <v>0</v>
      </c>
      <c r="N2" s="24">
        <v>22.85</v>
      </c>
      <c r="O2" s="14">
        <f>SUM(C2:N2)</f>
        <v>1729.55</v>
      </c>
    </row>
    <row r="3" spans="1:15" ht="38.25">
      <c r="A3" s="6">
        <v>2</v>
      </c>
      <c r="B3" s="7" t="s">
        <v>26</v>
      </c>
      <c r="C3" s="1">
        <v>0</v>
      </c>
      <c r="D3" s="1">
        <v>0</v>
      </c>
      <c r="E3" s="1">
        <v>0</v>
      </c>
      <c r="F3" s="1">
        <v>0</v>
      </c>
      <c r="G3" s="24">
        <v>58.41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4">
        <f aca="true" t="shared" si="0" ref="O3:O23">SUM(C3:N3)</f>
        <v>58.41</v>
      </c>
    </row>
    <row r="4" spans="1:15" ht="12.75" customHeight="1">
      <c r="A4" s="6">
        <v>3</v>
      </c>
      <c r="B4" s="7" t="s">
        <v>66</v>
      </c>
      <c r="C4" s="1">
        <v>0</v>
      </c>
      <c r="D4" s="24">
        <v>6.25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24">
        <v>7.19</v>
      </c>
      <c r="O4" s="14">
        <f t="shared" si="0"/>
        <v>13.44</v>
      </c>
    </row>
    <row r="5" spans="1:15" ht="38.25">
      <c r="A5" s="6">
        <v>4</v>
      </c>
      <c r="B5" s="7" t="s">
        <v>74</v>
      </c>
      <c r="C5" s="1">
        <v>0</v>
      </c>
      <c r="D5" s="1">
        <v>0</v>
      </c>
      <c r="E5" s="1">
        <v>0</v>
      </c>
      <c r="F5" s="24">
        <v>849.6</v>
      </c>
      <c r="G5" s="1">
        <v>0</v>
      </c>
      <c r="H5" s="1">
        <v>0</v>
      </c>
      <c r="I5" s="24">
        <v>19.15</v>
      </c>
      <c r="J5" s="1">
        <v>0</v>
      </c>
      <c r="K5" s="24">
        <v>106.27</v>
      </c>
      <c r="L5" s="24">
        <v>1209.96</v>
      </c>
      <c r="M5" s="24">
        <v>576</v>
      </c>
      <c r="N5" s="24">
        <v>1673.87</v>
      </c>
      <c r="O5" s="14">
        <f t="shared" si="0"/>
        <v>4434.85</v>
      </c>
    </row>
    <row r="6" spans="1:15" ht="38.25">
      <c r="A6" s="6">
        <v>5</v>
      </c>
      <c r="B6" s="7" t="s">
        <v>72</v>
      </c>
      <c r="C6" s="24">
        <v>160.24</v>
      </c>
      <c r="D6" s="24">
        <v>106.27</v>
      </c>
      <c r="E6" s="24">
        <v>31.19</v>
      </c>
      <c r="F6" s="1">
        <v>0</v>
      </c>
      <c r="G6" s="24">
        <v>80</v>
      </c>
      <c r="H6" s="24">
        <v>16.8</v>
      </c>
      <c r="I6" s="1">
        <v>0</v>
      </c>
      <c r="J6" s="24">
        <v>64</v>
      </c>
      <c r="K6" s="24">
        <v>18.57</v>
      </c>
      <c r="L6" s="1">
        <v>0</v>
      </c>
      <c r="M6" s="1">
        <v>0</v>
      </c>
      <c r="N6" s="1">
        <v>0</v>
      </c>
      <c r="O6" s="14">
        <f t="shared" si="0"/>
        <v>477.07</v>
      </c>
    </row>
    <row r="7" spans="1:15" ht="12.75" customHeight="1">
      <c r="A7" s="6">
        <v>6</v>
      </c>
      <c r="B7" s="7" t="s">
        <v>31</v>
      </c>
      <c r="C7" s="24">
        <v>12914.63</v>
      </c>
      <c r="D7" s="24">
        <v>2727.08</v>
      </c>
      <c r="E7" s="24">
        <v>3086.13</v>
      </c>
      <c r="F7" s="24">
        <v>3701.3</v>
      </c>
      <c r="G7" s="24">
        <v>3204.67</v>
      </c>
      <c r="H7" s="24">
        <v>3277.46</v>
      </c>
      <c r="I7" s="24">
        <v>3199.87</v>
      </c>
      <c r="J7" s="24">
        <v>3151.62</v>
      </c>
      <c r="K7" s="24">
        <v>9201.92</v>
      </c>
      <c r="L7" s="24">
        <v>3650.61</v>
      </c>
      <c r="M7" s="24">
        <v>661.75</v>
      </c>
      <c r="N7" s="24">
        <v>1216.83</v>
      </c>
      <c r="O7" s="14">
        <f t="shared" si="0"/>
        <v>49993.87</v>
      </c>
    </row>
    <row r="8" spans="1:15" ht="25.5" customHeight="1">
      <c r="A8" s="6">
        <v>7</v>
      </c>
      <c r="B8" s="7" t="s">
        <v>22</v>
      </c>
      <c r="C8" s="24">
        <v>252.38</v>
      </c>
      <c r="D8" s="24">
        <v>0.09</v>
      </c>
      <c r="E8" s="24">
        <v>11.49</v>
      </c>
      <c r="F8" s="1">
        <v>0</v>
      </c>
      <c r="G8" s="24">
        <v>94.2</v>
      </c>
      <c r="H8" s="24">
        <v>88.7</v>
      </c>
      <c r="I8" s="1">
        <v>0</v>
      </c>
      <c r="J8" s="24">
        <v>87.45</v>
      </c>
      <c r="K8" s="1">
        <v>0</v>
      </c>
      <c r="L8" s="1">
        <v>0</v>
      </c>
      <c r="M8" s="24">
        <v>90.2</v>
      </c>
      <c r="N8" s="24">
        <v>15</v>
      </c>
      <c r="O8" s="14">
        <f t="shared" si="0"/>
        <v>639.51</v>
      </c>
    </row>
    <row r="9" spans="1:15" ht="25.5">
      <c r="A9" s="6">
        <v>8</v>
      </c>
      <c r="B9" s="7" t="s">
        <v>18</v>
      </c>
      <c r="C9" s="24">
        <v>373</v>
      </c>
      <c r="D9" s="1">
        <v>0</v>
      </c>
      <c r="E9" s="24">
        <v>3</v>
      </c>
      <c r="F9" s="1">
        <v>0</v>
      </c>
      <c r="G9" s="1">
        <v>0</v>
      </c>
      <c r="H9" s="1">
        <v>0</v>
      </c>
      <c r="I9" s="1">
        <v>0</v>
      </c>
      <c r="J9" s="24">
        <v>2.36</v>
      </c>
      <c r="K9" s="24">
        <v>172</v>
      </c>
      <c r="L9" s="24">
        <v>559.39</v>
      </c>
      <c r="M9" s="1">
        <v>0</v>
      </c>
      <c r="N9" s="1">
        <v>0</v>
      </c>
      <c r="O9" s="14">
        <f t="shared" si="0"/>
        <v>1109.75</v>
      </c>
    </row>
    <row r="10" spans="1:15" ht="38.25">
      <c r="A10" s="6">
        <v>9</v>
      </c>
      <c r="B10" s="7" t="s">
        <v>20</v>
      </c>
      <c r="C10" s="1">
        <v>0</v>
      </c>
      <c r="D10" s="24">
        <v>45.13</v>
      </c>
      <c r="E10" s="1">
        <v>0</v>
      </c>
      <c r="F10" s="24">
        <v>56.36</v>
      </c>
      <c r="G10" s="24">
        <v>25.75</v>
      </c>
      <c r="H10" s="1">
        <v>0</v>
      </c>
      <c r="I10" s="24">
        <v>241.92</v>
      </c>
      <c r="J10" s="1">
        <v>0</v>
      </c>
      <c r="K10" s="24">
        <v>270.24</v>
      </c>
      <c r="L10" s="24">
        <v>2.23</v>
      </c>
      <c r="M10" s="24">
        <v>0.03</v>
      </c>
      <c r="N10" s="24">
        <v>288.14</v>
      </c>
      <c r="O10" s="14">
        <f t="shared" si="0"/>
        <v>929.8</v>
      </c>
    </row>
    <row r="11" spans="1:15" ht="25.5">
      <c r="A11" s="6">
        <v>10</v>
      </c>
      <c r="B11" s="7" t="s">
        <v>75</v>
      </c>
      <c r="C11" s="1">
        <v>0</v>
      </c>
      <c r="D11" s="1">
        <v>0</v>
      </c>
      <c r="E11" s="1">
        <v>0</v>
      </c>
      <c r="F11" s="1">
        <v>0</v>
      </c>
      <c r="G11" s="24">
        <v>3.34</v>
      </c>
      <c r="H11" s="1">
        <v>0</v>
      </c>
      <c r="I11" s="24">
        <v>11.7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4">
        <f t="shared" si="0"/>
        <v>15.04</v>
      </c>
    </row>
    <row r="12" spans="1:15" ht="25.5">
      <c r="A12" s="6">
        <v>11</v>
      </c>
      <c r="B12" s="7" t="s">
        <v>19</v>
      </c>
      <c r="C12" s="1">
        <v>0</v>
      </c>
      <c r="D12" s="24">
        <v>80.59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24">
        <v>14.46</v>
      </c>
      <c r="L12" s="1">
        <v>0</v>
      </c>
      <c r="M12" s="1">
        <v>0</v>
      </c>
      <c r="N12" s="1">
        <v>0</v>
      </c>
      <c r="O12" s="14">
        <f t="shared" si="0"/>
        <v>95.05</v>
      </c>
    </row>
    <row r="13" spans="1:15" ht="51">
      <c r="A13" s="6">
        <v>12</v>
      </c>
      <c r="B13" s="7" t="s">
        <v>73</v>
      </c>
      <c r="C13" s="24">
        <v>5.16</v>
      </c>
      <c r="D13" s="1">
        <v>0</v>
      </c>
      <c r="E13" s="1">
        <v>0</v>
      </c>
      <c r="F13" s="1">
        <v>0</v>
      </c>
      <c r="G13" s="24">
        <v>0.68</v>
      </c>
      <c r="H13" s="1">
        <v>0</v>
      </c>
      <c r="I13" s="24">
        <v>9.02</v>
      </c>
      <c r="J13" s="1">
        <v>0</v>
      </c>
      <c r="K13" s="24">
        <v>1.1</v>
      </c>
      <c r="L13" s="1">
        <v>0</v>
      </c>
      <c r="M13" s="24">
        <v>1.1</v>
      </c>
      <c r="N13" s="1">
        <v>0</v>
      </c>
      <c r="O13" s="14">
        <f t="shared" si="0"/>
        <v>17.06</v>
      </c>
    </row>
    <row r="14" spans="1:15" ht="25.5">
      <c r="A14" s="6">
        <v>13</v>
      </c>
      <c r="B14" s="7" t="s">
        <v>23</v>
      </c>
      <c r="C14" s="24">
        <v>135.3</v>
      </c>
      <c r="D14" s="24">
        <v>113.85</v>
      </c>
      <c r="E14" s="24">
        <v>485.39</v>
      </c>
      <c r="F14" s="1">
        <v>0</v>
      </c>
      <c r="G14" s="1">
        <v>0</v>
      </c>
      <c r="H14" s="1">
        <v>0</v>
      </c>
      <c r="I14" s="24">
        <v>97.74</v>
      </c>
      <c r="J14" s="24">
        <v>56.27</v>
      </c>
      <c r="K14" s="1">
        <v>0</v>
      </c>
      <c r="L14" s="1">
        <v>0</v>
      </c>
      <c r="M14" s="24">
        <v>478.91</v>
      </c>
      <c r="N14" s="24">
        <v>56.15</v>
      </c>
      <c r="O14" s="14">
        <f t="shared" si="0"/>
        <v>1423.61</v>
      </c>
    </row>
    <row r="15" spans="1:15" ht="51">
      <c r="A15" s="6">
        <v>14</v>
      </c>
      <c r="B15" s="7" t="s">
        <v>38</v>
      </c>
      <c r="C15" s="1">
        <v>0</v>
      </c>
      <c r="D15" s="24">
        <v>50</v>
      </c>
      <c r="E15" s="1">
        <v>0</v>
      </c>
      <c r="F15" s="1">
        <v>0</v>
      </c>
      <c r="G15" s="1">
        <v>0</v>
      </c>
      <c r="H15" s="24">
        <v>595.23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24">
        <v>95</v>
      </c>
      <c r="O15" s="14">
        <f t="shared" si="0"/>
        <v>740.23</v>
      </c>
    </row>
    <row r="16" spans="1:15" ht="38.25">
      <c r="A16" s="6">
        <v>15</v>
      </c>
      <c r="B16" s="7" t="s">
        <v>28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24">
        <v>1.75</v>
      </c>
      <c r="J16" s="24">
        <v>3</v>
      </c>
      <c r="K16" s="1">
        <v>0</v>
      </c>
      <c r="L16" s="1">
        <v>0</v>
      </c>
      <c r="M16" s="1">
        <v>0</v>
      </c>
      <c r="N16" s="24">
        <v>2.85</v>
      </c>
      <c r="O16" s="14">
        <f t="shared" si="0"/>
        <v>7.6</v>
      </c>
    </row>
    <row r="17" spans="1:15" ht="51">
      <c r="A17" s="6">
        <v>16</v>
      </c>
      <c r="B17" s="7" t="s">
        <v>64</v>
      </c>
      <c r="C17" s="24">
        <v>8</v>
      </c>
      <c r="D17" s="1">
        <v>0</v>
      </c>
      <c r="E17" s="1">
        <v>0</v>
      </c>
      <c r="F17" s="24">
        <v>8.54</v>
      </c>
      <c r="G17" s="1">
        <v>0</v>
      </c>
      <c r="H17" s="1">
        <v>0</v>
      </c>
      <c r="I17" s="24">
        <v>10.5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4">
        <f t="shared" si="0"/>
        <v>27.04</v>
      </c>
    </row>
    <row r="18" spans="1:15" ht="12.75" customHeight="1">
      <c r="A18" s="6">
        <v>17</v>
      </c>
      <c r="B18" s="7" t="s">
        <v>29</v>
      </c>
      <c r="C18" s="1">
        <v>0</v>
      </c>
      <c r="D18" s="24">
        <v>632.94</v>
      </c>
      <c r="E18" s="24">
        <v>39.1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24">
        <v>1517.37</v>
      </c>
      <c r="N18" s="1">
        <v>0</v>
      </c>
      <c r="O18" s="14">
        <f t="shared" si="0"/>
        <v>2189.41</v>
      </c>
    </row>
    <row r="19" spans="1:15" ht="25.5">
      <c r="A19" s="6">
        <v>18</v>
      </c>
      <c r="B19" s="7" t="s">
        <v>69</v>
      </c>
      <c r="C19" s="1">
        <v>0</v>
      </c>
      <c r="D19" s="1">
        <v>0</v>
      </c>
      <c r="E19" s="24">
        <v>37.72</v>
      </c>
      <c r="F19" s="1">
        <v>0</v>
      </c>
      <c r="G19" s="1">
        <v>0</v>
      </c>
      <c r="H19" s="1">
        <v>0</v>
      </c>
      <c r="I19" s="24">
        <v>9.94</v>
      </c>
      <c r="J19" s="24">
        <v>84.91</v>
      </c>
      <c r="K19" s="1">
        <v>0</v>
      </c>
      <c r="L19" s="1">
        <v>0</v>
      </c>
      <c r="M19" s="24">
        <v>91.19</v>
      </c>
      <c r="N19" s="24">
        <v>100</v>
      </c>
      <c r="O19" s="14">
        <f t="shared" si="0"/>
        <v>323.76</v>
      </c>
    </row>
    <row r="20" spans="1:15" ht="25.5">
      <c r="A20" s="6">
        <v>19</v>
      </c>
      <c r="B20" s="7" t="s">
        <v>30</v>
      </c>
      <c r="C20" s="1">
        <v>0</v>
      </c>
      <c r="D20" s="1">
        <v>0</v>
      </c>
      <c r="E20" s="24">
        <v>5.12</v>
      </c>
      <c r="F20" s="1">
        <v>0</v>
      </c>
      <c r="G20" s="1">
        <v>0</v>
      </c>
      <c r="H20" s="1">
        <v>0</v>
      </c>
      <c r="I20" s="1">
        <v>0</v>
      </c>
      <c r="J20" s="24">
        <v>0.51</v>
      </c>
      <c r="K20" s="1">
        <v>0</v>
      </c>
      <c r="L20" s="1">
        <v>0</v>
      </c>
      <c r="M20" s="1">
        <v>0</v>
      </c>
      <c r="N20" s="1">
        <v>0</v>
      </c>
      <c r="O20" s="14">
        <f t="shared" si="0"/>
        <v>5.63</v>
      </c>
    </row>
    <row r="21" spans="1:15" ht="38.25">
      <c r="A21" s="6">
        <v>20</v>
      </c>
      <c r="B21" s="7" t="s">
        <v>70</v>
      </c>
      <c r="C21" s="1">
        <v>0</v>
      </c>
      <c r="D21" s="1">
        <v>0</v>
      </c>
      <c r="E21" s="24">
        <v>143.38</v>
      </c>
      <c r="F21" s="1">
        <v>0</v>
      </c>
      <c r="G21" s="1">
        <v>0</v>
      </c>
      <c r="H21" s="24">
        <v>0.55</v>
      </c>
      <c r="I21" s="1">
        <v>0</v>
      </c>
      <c r="J21" s="1">
        <v>0</v>
      </c>
      <c r="K21" s="24">
        <v>107.24</v>
      </c>
      <c r="L21" s="1">
        <v>0</v>
      </c>
      <c r="M21" s="24">
        <v>59.24</v>
      </c>
      <c r="N21" s="24">
        <v>53.12</v>
      </c>
      <c r="O21" s="14">
        <f t="shared" si="0"/>
        <v>363.53</v>
      </c>
    </row>
    <row r="22" spans="1:15" ht="25.5">
      <c r="A22" s="6">
        <v>21</v>
      </c>
      <c r="B22" s="7" t="s">
        <v>21</v>
      </c>
      <c r="C22" s="1">
        <v>0</v>
      </c>
      <c r="D22" s="1">
        <v>0</v>
      </c>
      <c r="E22" s="24">
        <v>28.95</v>
      </c>
      <c r="F22" s="1">
        <v>0</v>
      </c>
      <c r="G22" s="1">
        <v>0</v>
      </c>
      <c r="H22" s="24">
        <v>5.81</v>
      </c>
      <c r="I22" s="1">
        <v>0</v>
      </c>
      <c r="J22" s="1">
        <v>0</v>
      </c>
      <c r="K22" s="1">
        <v>0</v>
      </c>
      <c r="L22" s="24">
        <v>5.75</v>
      </c>
      <c r="M22" s="24">
        <v>23.27</v>
      </c>
      <c r="N22" s="24">
        <v>11.55</v>
      </c>
      <c r="O22" s="14">
        <f t="shared" si="0"/>
        <v>75.33</v>
      </c>
    </row>
    <row r="23" spans="1:15" ht="25.5" customHeight="1">
      <c r="A23" s="6">
        <v>22</v>
      </c>
      <c r="B23" s="7" t="s">
        <v>67</v>
      </c>
      <c r="C23" s="24">
        <v>290</v>
      </c>
      <c r="D23" s="24">
        <v>57</v>
      </c>
      <c r="E23" s="1">
        <v>0</v>
      </c>
      <c r="F23" s="24">
        <v>450</v>
      </c>
      <c r="G23" s="1">
        <v>0</v>
      </c>
      <c r="H23" s="24">
        <v>180</v>
      </c>
      <c r="I23" s="24">
        <v>99</v>
      </c>
      <c r="J23" s="24">
        <v>36</v>
      </c>
      <c r="K23" s="24">
        <v>90</v>
      </c>
      <c r="L23" s="1">
        <v>0</v>
      </c>
      <c r="M23" s="1">
        <v>0</v>
      </c>
      <c r="N23" s="24">
        <v>917</v>
      </c>
      <c r="O23" s="14">
        <f t="shared" si="0"/>
        <v>2119</v>
      </c>
    </row>
    <row r="24" spans="1:15" ht="12.75">
      <c r="A24" s="10"/>
      <c r="B24" s="4" t="s">
        <v>61</v>
      </c>
      <c r="C24" s="14">
        <f>SUM(C2:C23)</f>
        <v>14192.29</v>
      </c>
      <c r="D24" s="14">
        <f aca="true" t="shared" si="1" ref="D24:N24">SUM(D2:D23)</f>
        <v>3819.2</v>
      </c>
      <c r="E24" s="14">
        <f t="shared" si="1"/>
        <v>3873.47</v>
      </c>
      <c r="F24" s="14">
        <f t="shared" si="1"/>
        <v>5839.07</v>
      </c>
      <c r="G24" s="14">
        <f t="shared" si="1"/>
        <v>3484.13</v>
      </c>
      <c r="H24" s="14">
        <f t="shared" si="1"/>
        <v>4174.55</v>
      </c>
      <c r="I24" s="14">
        <f t="shared" si="1"/>
        <v>3914.92</v>
      </c>
      <c r="J24" s="14">
        <f t="shared" si="1"/>
        <v>3486.12</v>
      </c>
      <c r="K24" s="14">
        <f t="shared" si="1"/>
        <v>10003.3</v>
      </c>
      <c r="L24" s="14">
        <f t="shared" si="1"/>
        <v>6042.88</v>
      </c>
      <c r="M24" s="14">
        <f t="shared" si="1"/>
        <v>3499.06</v>
      </c>
      <c r="N24" s="14">
        <f t="shared" si="1"/>
        <v>4459.55</v>
      </c>
      <c r="O24" s="14">
        <f>SUM(O2:O23)</f>
        <v>66788.54</v>
      </c>
    </row>
    <row r="25" spans="1:15" ht="12.75">
      <c r="A25" s="10"/>
      <c r="B25" s="4" t="s">
        <v>62</v>
      </c>
      <c r="C25" s="14">
        <f aca="true" t="shared" si="2" ref="C25:N25">ROUND(C24/$O$24*100,2)</f>
        <v>21.25</v>
      </c>
      <c r="D25" s="14">
        <f t="shared" si="2"/>
        <v>5.72</v>
      </c>
      <c r="E25" s="14">
        <f t="shared" si="2"/>
        <v>5.8</v>
      </c>
      <c r="F25" s="14">
        <f t="shared" si="2"/>
        <v>8.74</v>
      </c>
      <c r="G25" s="14">
        <f t="shared" si="2"/>
        <v>5.22</v>
      </c>
      <c r="H25" s="14">
        <f t="shared" si="2"/>
        <v>6.25</v>
      </c>
      <c r="I25" s="14">
        <f t="shared" si="2"/>
        <v>5.86</v>
      </c>
      <c r="J25" s="14">
        <f t="shared" si="2"/>
        <v>5.22</v>
      </c>
      <c r="K25" s="14">
        <f t="shared" si="2"/>
        <v>14.98</v>
      </c>
      <c r="L25" s="14">
        <f t="shared" si="2"/>
        <v>9.05</v>
      </c>
      <c r="M25" s="14">
        <f t="shared" si="2"/>
        <v>5.24</v>
      </c>
      <c r="N25" s="14">
        <f t="shared" si="2"/>
        <v>6.68</v>
      </c>
      <c r="O25" s="14">
        <f>SUM(C25:N25)</f>
        <v>100.01</v>
      </c>
    </row>
    <row r="26" spans="1:15" ht="12.75">
      <c r="A26" s="10"/>
      <c r="B26" s="4" t="s">
        <v>63</v>
      </c>
      <c r="C26" s="14">
        <f>C25</f>
        <v>21.25</v>
      </c>
      <c r="D26" s="14">
        <f aca="true" t="shared" si="3" ref="D26:N26">C26+D25</f>
        <v>26.97</v>
      </c>
      <c r="E26" s="14">
        <f t="shared" si="3"/>
        <v>32.77</v>
      </c>
      <c r="F26" s="14">
        <f t="shared" si="3"/>
        <v>41.51</v>
      </c>
      <c r="G26" s="14">
        <f t="shared" si="3"/>
        <v>46.73</v>
      </c>
      <c r="H26" s="14">
        <f t="shared" si="3"/>
        <v>52.98</v>
      </c>
      <c r="I26" s="14">
        <f t="shared" si="3"/>
        <v>58.84</v>
      </c>
      <c r="J26" s="14">
        <f t="shared" si="3"/>
        <v>64.06</v>
      </c>
      <c r="K26" s="14">
        <f t="shared" si="3"/>
        <v>79.04</v>
      </c>
      <c r="L26" s="14">
        <f t="shared" si="3"/>
        <v>88.09</v>
      </c>
      <c r="M26" s="14">
        <f t="shared" si="3"/>
        <v>93.33</v>
      </c>
      <c r="N26" s="14">
        <f t="shared" si="3"/>
        <v>100.01</v>
      </c>
      <c r="O26" s="8">
        <v>0</v>
      </c>
    </row>
    <row r="31" ht="12.75">
      <c r="O31" s="12"/>
    </row>
  </sheetData>
  <printOptions horizontalCentered="1"/>
  <pageMargins left="1.5" right="0.75" top="1" bottom="1" header="0.5" footer="0.75"/>
  <pageSetup horizontalDpi="600" verticalDpi="600" orientation="landscape" pageOrder="overThenDown" paperSize="9" r:id="rId1"/>
  <headerFooter alignWithMargins="0">
    <oddHeader>&amp;L&amp;"Times New Roman,Bold"&amp;12                 Name of State: Sikkim&amp;C&amp;"Times New Roman,Bold"&amp;12Statement of Flow of Funds From Govt. Of India 
(Other Than Share in Taxes) 2005-06&amp;R&amp;"Times New Roman,Bold"&amp;12Statement No 44
Rs. in lakhs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O32"/>
  <sheetViews>
    <sheetView showZeros="0" tabSelected="1" zoomScale="115" zoomScaleNormal="115" zoomScaleSheetLayoutView="100" workbookViewId="0" topLeftCell="A1">
      <selection activeCell="F11" sqref="F11"/>
    </sheetView>
  </sheetViews>
  <sheetFormatPr defaultColWidth="9.140625" defaultRowHeight="12.75"/>
  <cols>
    <col min="1" max="1" width="4.28125" style="37" customWidth="1"/>
    <col min="2" max="2" width="18.00390625" style="40" customWidth="1"/>
    <col min="3" max="14" width="7.7109375" style="37" customWidth="1"/>
    <col min="15" max="15" width="8.00390625" style="37" customWidth="1"/>
    <col min="16" max="16" width="30.7109375" style="37" customWidth="1"/>
    <col min="17" max="16384" width="9.140625" style="37" customWidth="1"/>
  </cols>
  <sheetData>
    <row r="1" spans="1:15" ht="25.5">
      <c r="A1" s="38" t="s">
        <v>46</v>
      </c>
      <c r="B1" s="14" t="s">
        <v>76</v>
      </c>
      <c r="C1" s="38" t="s">
        <v>48</v>
      </c>
      <c r="D1" s="38" t="s">
        <v>49</v>
      </c>
      <c r="E1" s="38" t="s">
        <v>50</v>
      </c>
      <c r="F1" s="38" t="s">
        <v>51</v>
      </c>
      <c r="G1" s="38" t="s">
        <v>52</v>
      </c>
      <c r="H1" s="38" t="s">
        <v>53</v>
      </c>
      <c r="I1" s="38" t="s">
        <v>54</v>
      </c>
      <c r="J1" s="38" t="s">
        <v>55</v>
      </c>
      <c r="K1" s="38" t="s">
        <v>56</v>
      </c>
      <c r="L1" s="38" t="s">
        <v>57</v>
      </c>
      <c r="M1" s="38" t="s">
        <v>58</v>
      </c>
      <c r="N1" s="38" t="s">
        <v>59</v>
      </c>
      <c r="O1" s="38" t="s">
        <v>60</v>
      </c>
    </row>
    <row r="2" spans="1:15" ht="25.5">
      <c r="A2" s="41">
        <v>1</v>
      </c>
      <c r="B2" s="14" t="s">
        <v>33</v>
      </c>
      <c r="C2" s="1">
        <v>0</v>
      </c>
      <c r="D2" s="24">
        <v>277.92</v>
      </c>
      <c r="E2" s="24">
        <v>761</v>
      </c>
      <c r="F2" s="24">
        <v>8</v>
      </c>
      <c r="G2" s="1">
        <v>0</v>
      </c>
      <c r="H2" s="24">
        <v>8.87</v>
      </c>
      <c r="I2" s="24">
        <v>406.29</v>
      </c>
      <c r="J2" s="24">
        <v>57.27</v>
      </c>
      <c r="K2" s="24">
        <v>45</v>
      </c>
      <c r="L2" s="24">
        <v>1130.28</v>
      </c>
      <c r="M2" s="24">
        <v>32.5</v>
      </c>
      <c r="N2" s="24">
        <v>271.65</v>
      </c>
      <c r="O2" s="14">
        <f aca="true" t="shared" si="0" ref="O2:O29">SUM(C2:N2)</f>
        <v>2998.78</v>
      </c>
    </row>
    <row r="3" spans="1:15" ht="38.25">
      <c r="A3" s="41">
        <v>2</v>
      </c>
      <c r="B3" s="14" t="s">
        <v>41</v>
      </c>
      <c r="C3" s="1">
        <v>0</v>
      </c>
      <c r="D3" s="24">
        <v>100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4">
        <f t="shared" si="0"/>
        <v>100</v>
      </c>
    </row>
    <row r="4" spans="1:15" ht="39" customHeight="1">
      <c r="A4" s="41">
        <v>3</v>
      </c>
      <c r="B4" s="14" t="s">
        <v>36</v>
      </c>
      <c r="C4" s="24">
        <v>1.8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24">
        <v>58.8</v>
      </c>
      <c r="K4" s="1">
        <v>0</v>
      </c>
      <c r="L4" s="24">
        <v>35.26</v>
      </c>
      <c r="M4" s="1">
        <v>0</v>
      </c>
      <c r="N4" s="1">
        <v>0</v>
      </c>
      <c r="O4" s="14">
        <f t="shared" si="0"/>
        <v>95.86</v>
      </c>
    </row>
    <row r="5" spans="1:15" ht="12.75" customHeight="1">
      <c r="A5" s="41">
        <v>4</v>
      </c>
      <c r="B5" s="14" t="s">
        <v>66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24">
        <v>7.19</v>
      </c>
      <c r="K5" s="1">
        <v>0</v>
      </c>
      <c r="L5" s="1">
        <v>0</v>
      </c>
      <c r="M5" s="24">
        <v>7.75</v>
      </c>
      <c r="N5" s="1">
        <v>0</v>
      </c>
      <c r="O5" s="14">
        <f t="shared" si="0"/>
        <v>14.94</v>
      </c>
    </row>
    <row r="6" spans="1:15" ht="38.25">
      <c r="A6" s="41">
        <v>5</v>
      </c>
      <c r="B6" s="14" t="s">
        <v>74</v>
      </c>
      <c r="C6" s="1">
        <v>0</v>
      </c>
      <c r="D6" s="24">
        <v>885.83</v>
      </c>
      <c r="E6" s="24">
        <v>880.92</v>
      </c>
      <c r="F6" s="1">
        <v>0</v>
      </c>
      <c r="G6" s="24">
        <v>573.61</v>
      </c>
      <c r="H6" s="24">
        <v>1822.8</v>
      </c>
      <c r="I6" s="1">
        <v>0</v>
      </c>
      <c r="J6" s="24">
        <v>312.3</v>
      </c>
      <c r="K6" s="1">
        <v>0</v>
      </c>
      <c r="L6" s="24">
        <v>975.49</v>
      </c>
      <c r="M6" s="24">
        <v>519.89</v>
      </c>
      <c r="N6" s="24">
        <v>851.43</v>
      </c>
      <c r="O6" s="14">
        <f t="shared" si="0"/>
        <v>6822.27</v>
      </c>
    </row>
    <row r="7" spans="1:15" ht="38.25">
      <c r="A7" s="41">
        <v>6</v>
      </c>
      <c r="B7" s="14" t="s">
        <v>42</v>
      </c>
      <c r="C7" s="1">
        <v>0</v>
      </c>
      <c r="D7" s="24">
        <v>55.04</v>
      </c>
      <c r="E7" s="24">
        <v>42.65</v>
      </c>
      <c r="F7" s="1">
        <v>0</v>
      </c>
      <c r="G7" s="24">
        <v>15</v>
      </c>
      <c r="H7" s="24">
        <v>160.54</v>
      </c>
      <c r="I7" s="24">
        <v>172.84</v>
      </c>
      <c r="J7" s="1">
        <v>0</v>
      </c>
      <c r="K7" s="24">
        <v>57</v>
      </c>
      <c r="L7" s="24">
        <v>30.3</v>
      </c>
      <c r="M7" s="1">
        <v>0</v>
      </c>
      <c r="N7" s="24">
        <v>192.2</v>
      </c>
      <c r="O7" s="14">
        <f t="shared" si="0"/>
        <v>725.57</v>
      </c>
    </row>
    <row r="8" spans="1:15" ht="12.75">
      <c r="A8" s="41">
        <v>7</v>
      </c>
      <c r="B8" s="14" t="s">
        <v>1</v>
      </c>
      <c r="C8" s="1">
        <v>0</v>
      </c>
      <c r="D8" s="1">
        <v>0</v>
      </c>
      <c r="E8" s="24">
        <v>17.3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4">
        <f t="shared" si="0"/>
        <v>17.3</v>
      </c>
    </row>
    <row r="9" spans="1:15" ht="12.75" customHeight="1">
      <c r="A9" s="41">
        <v>8</v>
      </c>
      <c r="B9" s="14" t="s">
        <v>31</v>
      </c>
      <c r="C9" s="24">
        <v>4059.68</v>
      </c>
      <c r="D9" s="24">
        <v>4854.32</v>
      </c>
      <c r="E9" s="24">
        <v>3679.26</v>
      </c>
      <c r="F9" s="24">
        <v>3312.78</v>
      </c>
      <c r="G9" s="24">
        <v>2902.34</v>
      </c>
      <c r="H9" s="24">
        <v>3727.41</v>
      </c>
      <c r="I9" s="24">
        <v>3013.55</v>
      </c>
      <c r="J9" s="24">
        <v>3451.53</v>
      </c>
      <c r="K9" s="24">
        <v>3138.96</v>
      </c>
      <c r="L9" s="24">
        <v>3498.3</v>
      </c>
      <c r="M9" s="24">
        <v>3218.24</v>
      </c>
      <c r="N9" s="24">
        <v>3141.52</v>
      </c>
      <c r="O9" s="14">
        <f t="shared" si="0"/>
        <v>41997.89</v>
      </c>
    </row>
    <row r="10" spans="1:15" ht="25.5">
      <c r="A10" s="41">
        <v>9</v>
      </c>
      <c r="B10" s="14" t="s">
        <v>43</v>
      </c>
      <c r="C10" s="24">
        <v>7</v>
      </c>
      <c r="D10" s="24">
        <v>11</v>
      </c>
      <c r="E10" s="1">
        <v>0</v>
      </c>
      <c r="F10" s="24">
        <v>111.18</v>
      </c>
      <c r="G10" s="1">
        <v>0</v>
      </c>
      <c r="H10" s="1">
        <v>0</v>
      </c>
      <c r="I10" s="1">
        <v>0</v>
      </c>
      <c r="J10" s="1">
        <v>0</v>
      </c>
      <c r="K10" s="24">
        <v>62.09</v>
      </c>
      <c r="L10" s="24">
        <v>171</v>
      </c>
      <c r="M10" s="1">
        <v>0</v>
      </c>
      <c r="N10" s="1">
        <v>0</v>
      </c>
      <c r="O10" s="14">
        <f t="shared" si="0"/>
        <v>362.27</v>
      </c>
    </row>
    <row r="11" spans="1:15" ht="25.5">
      <c r="A11" s="41">
        <v>10</v>
      </c>
      <c r="B11" s="14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24">
        <v>223.76</v>
      </c>
      <c r="K11" s="1">
        <v>0</v>
      </c>
      <c r="L11" s="24">
        <v>47.39</v>
      </c>
      <c r="M11" s="26">
        <v>361.88</v>
      </c>
      <c r="N11" s="24">
        <v>15.39</v>
      </c>
      <c r="O11" s="14">
        <f t="shared" si="0"/>
        <v>648.42</v>
      </c>
    </row>
    <row r="12" spans="1:15" ht="38.25">
      <c r="A12" s="41">
        <v>11</v>
      </c>
      <c r="B12" s="14" t="s">
        <v>20</v>
      </c>
      <c r="C12" s="24">
        <v>93.15</v>
      </c>
      <c r="D12" s="24">
        <v>217.66</v>
      </c>
      <c r="E12" s="24">
        <v>208.47</v>
      </c>
      <c r="F12" s="24">
        <v>2.75</v>
      </c>
      <c r="G12" s="24">
        <v>35</v>
      </c>
      <c r="H12" s="1">
        <v>0</v>
      </c>
      <c r="I12" s="1">
        <v>0</v>
      </c>
      <c r="J12" s="1">
        <v>0</v>
      </c>
      <c r="K12" s="1">
        <v>0</v>
      </c>
      <c r="L12" s="24">
        <v>459.74</v>
      </c>
      <c r="M12" s="1">
        <v>0</v>
      </c>
      <c r="N12" s="24">
        <v>632.39</v>
      </c>
      <c r="O12" s="14">
        <f t="shared" si="0"/>
        <v>1649.16</v>
      </c>
    </row>
    <row r="13" spans="1:15" ht="38.25">
      <c r="A13" s="41">
        <v>12</v>
      </c>
      <c r="B13" s="14" t="s">
        <v>5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24">
        <v>0.25</v>
      </c>
      <c r="O13" s="14">
        <f t="shared" si="0"/>
        <v>0.25</v>
      </c>
    </row>
    <row r="14" spans="1:15" ht="25.5">
      <c r="A14" s="41">
        <v>13</v>
      </c>
      <c r="B14" s="14" t="s">
        <v>75</v>
      </c>
      <c r="C14" s="1">
        <v>0</v>
      </c>
      <c r="D14" s="24">
        <v>14.53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24">
        <v>25.75</v>
      </c>
      <c r="M14" s="1">
        <v>0</v>
      </c>
      <c r="N14" s="1">
        <v>0</v>
      </c>
      <c r="O14" s="14">
        <f t="shared" si="0"/>
        <v>40.28</v>
      </c>
    </row>
    <row r="15" spans="1:15" ht="25.5">
      <c r="A15" s="41">
        <v>14</v>
      </c>
      <c r="B15" s="14" t="s">
        <v>44</v>
      </c>
      <c r="C15" s="1">
        <v>0</v>
      </c>
      <c r="D15" s="24">
        <v>0.45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4">
        <f t="shared" si="0"/>
        <v>0.45</v>
      </c>
    </row>
    <row r="16" spans="1:15" ht="25.5">
      <c r="A16" s="41">
        <v>15</v>
      </c>
      <c r="B16" s="14" t="s">
        <v>4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24">
        <v>500</v>
      </c>
      <c r="M16" s="1">
        <v>0</v>
      </c>
      <c r="N16" s="1">
        <v>0</v>
      </c>
      <c r="O16" s="14">
        <f t="shared" si="0"/>
        <v>500</v>
      </c>
    </row>
    <row r="17" spans="1:15" ht="25.5">
      <c r="A17" s="41">
        <v>16</v>
      </c>
      <c r="B17" s="14" t="s">
        <v>0</v>
      </c>
      <c r="C17" s="1">
        <v>0</v>
      </c>
      <c r="D17" s="24">
        <v>200</v>
      </c>
      <c r="E17" s="1">
        <v>0</v>
      </c>
      <c r="F17" s="1">
        <v>0</v>
      </c>
      <c r="G17" s="1">
        <v>0</v>
      </c>
      <c r="H17" s="24">
        <v>750</v>
      </c>
      <c r="I17" s="1">
        <v>0</v>
      </c>
      <c r="J17" s="1">
        <v>0</v>
      </c>
      <c r="K17" s="24">
        <v>69.61</v>
      </c>
      <c r="L17" s="1">
        <v>0</v>
      </c>
      <c r="M17" s="24">
        <v>750</v>
      </c>
      <c r="N17" s="24">
        <v>1046.66</v>
      </c>
      <c r="O17" s="14">
        <f t="shared" si="0"/>
        <v>2816.27</v>
      </c>
    </row>
    <row r="18" spans="1:15" ht="51">
      <c r="A18" s="41">
        <v>17</v>
      </c>
      <c r="B18" s="14" t="s">
        <v>73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24">
        <v>1.78</v>
      </c>
      <c r="I18" s="1">
        <v>0</v>
      </c>
      <c r="J18" s="24">
        <v>0.42</v>
      </c>
      <c r="K18" s="24">
        <v>0.68</v>
      </c>
      <c r="L18" s="1">
        <v>0</v>
      </c>
      <c r="M18" s="1">
        <v>0</v>
      </c>
      <c r="N18" s="1">
        <v>0</v>
      </c>
      <c r="O18" s="14">
        <f t="shared" si="0"/>
        <v>2.88</v>
      </c>
    </row>
    <row r="19" spans="1:15" ht="25.5">
      <c r="A19" s="41">
        <v>18</v>
      </c>
      <c r="B19" s="14" t="s">
        <v>23</v>
      </c>
      <c r="C19" s="1">
        <v>0</v>
      </c>
      <c r="D19" s="24">
        <v>110.93</v>
      </c>
      <c r="E19" s="24">
        <v>587.5</v>
      </c>
      <c r="F19" s="1">
        <v>0</v>
      </c>
      <c r="G19" s="1">
        <v>0</v>
      </c>
      <c r="H19" s="1">
        <v>0</v>
      </c>
      <c r="I19" s="1">
        <v>0</v>
      </c>
      <c r="J19" s="24">
        <v>27</v>
      </c>
      <c r="K19" s="1">
        <v>0</v>
      </c>
      <c r="L19" s="1">
        <v>0</v>
      </c>
      <c r="M19" s="1">
        <v>0</v>
      </c>
      <c r="N19" s="24">
        <v>617.49</v>
      </c>
      <c r="O19" s="14">
        <f t="shared" si="0"/>
        <v>1342.92</v>
      </c>
    </row>
    <row r="20" spans="1:15" ht="12.75" customHeight="1">
      <c r="A20" s="41">
        <v>19</v>
      </c>
      <c r="B20" s="14" t="s">
        <v>45</v>
      </c>
      <c r="C20" s="1">
        <v>0</v>
      </c>
      <c r="D20" s="24">
        <v>1.74</v>
      </c>
      <c r="E20" s="1">
        <v>0</v>
      </c>
      <c r="F20" s="1">
        <v>0</v>
      </c>
      <c r="G20" s="1">
        <v>0</v>
      </c>
      <c r="H20" s="1">
        <v>0</v>
      </c>
      <c r="I20" s="24">
        <v>1.67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4">
        <f t="shared" si="0"/>
        <v>3.41</v>
      </c>
    </row>
    <row r="21" spans="1:15" ht="38.25">
      <c r="A21" s="41">
        <v>20</v>
      </c>
      <c r="B21" s="14" t="s">
        <v>2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24">
        <v>32</v>
      </c>
      <c r="M21" s="1">
        <v>0</v>
      </c>
      <c r="N21" s="24">
        <v>268</v>
      </c>
      <c r="O21" s="14">
        <f t="shared" si="0"/>
        <v>300</v>
      </c>
    </row>
    <row r="22" spans="1:15" ht="38.25">
      <c r="A22" s="41">
        <v>21</v>
      </c>
      <c r="B22" s="14" t="s">
        <v>28</v>
      </c>
      <c r="C22" s="24">
        <v>20.06</v>
      </c>
      <c r="D22" s="1">
        <v>0</v>
      </c>
      <c r="E22" s="1">
        <v>0</v>
      </c>
      <c r="F22" s="1">
        <v>0</v>
      </c>
      <c r="G22" s="24">
        <v>15.68</v>
      </c>
      <c r="H22" s="1">
        <v>0</v>
      </c>
      <c r="I22" s="1">
        <v>0</v>
      </c>
      <c r="J22" s="24">
        <v>3</v>
      </c>
      <c r="K22" s="24">
        <v>2.4</v>
      </c>
      <c r="L22" s="24">
        <v>8.06</v>
      </c>
      <c r="M22" s="24">
        <v>2.92</v>
      </c>
      <c r="N22" s="24">
        <v>26.38</v>
      </c>
      <c r="O22" s="14">
        <f t="shared" si="0"/>
        <v>78.5</v>
      </c>
    </row>
    <row r="23" spans="1:15" ht="38.25">
      <c r="A23" s="41">
        <v>22</v>
      </c>
      <c r="B23" s="14" t="s">
        <v>3</v>
      </c>
      <c r="C23" s="1">
        <v>0</v>
      </c>
      <c r="D23" s="24">
        <v>6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24">
        <v>10.5</v>
      </c>
      <c r="M23" s="24">
        <v>0.61</v>
      </c>
      <c r="N23" s="1">
        <v>0</v>
      </c>
      <c r="O23" s="14">
        <f t="shared" si="0"/>
        <v>17.11</v>
      </c>
    </row>
    <row r="24" spans="1:15" ht="12.75" customHeight="1">
      <c r="A24" s="41">
        <v>23</v>
      </c>
      <c r="B24" s="14" t="s">
        <v>29</v>
      </c>
      <c r="C24" s="1">
        <v>0</v>
      </c>
      <c r="D24" s="24">
        <v>44.96</v>
      </c>
      <c r="E24" s="1">
        <v>0</v>
      </c>
      <c r="F24" s="1">
        <v>0</v>
      </c>
      <c r="G24" s="1">
        <v>0</v>
      </c>
      <c r="H24" s="24">
        <v>1.92</v>
      </c>
      <c r="I24" s="1">
        <v>0</v>
      </c>
      <c r="J24" s="24">
        <v>247</v>
      </c>
      <c r="K24" s="1">
        <v>0</v>
      </c>
      <c r="L24" s="24">
        <v>1039.45</v>
      </c>
      <c r="M24" s="1">
        <v>0</v>
      </c>
      <c r="N24" s="1">
        <v>0</v>
      </c>
      <c r="O24" s="14">
        <f t="shared" si="0"/>
        <v>1333.33</v>
      </c>
    </row>
    <row r="25" spans="1:15" ht="25.5">
      <c r="A25" s="41">
        <v>24</v>
      </c>
      <c r="B25" s="14" t="s">
        <v>69</v>
      </c>
      <c r="C25" s="1">
        <v>0</v>
      </c>
      <c r="D25" s="24">
        <v>19.89</v>
      </c>
      <c r="E25" s="1">
        <v>0</v>
      </c>
      <c r="F25" s="1">
        <v>0</v>
      </c>
      <c r="G25" s="24">
        <v>118</v>
      </c>
      <c r="H25" s="24">
        <v>2.43</v>
      </c>
      <c r="I25" s="24">
        <v>43</v>
      </c>
      <c r="J25" s="1">
        <v>0</v>
      </c>
      <c r="K25" s="1">
        <v>0</v>
      </c>
      <c r="L25" s="24">
        <v>25.51</v>
      </c>
      <c r="M25" s="1">
        <v>0</v>
      </c>
      <c r="N25" s="1">
        <v>0</v>
      </c>
      <c r="O25" s="14">
        <f t="shared" si="0"/>
        <v>208.83</v>
      </c>
    </row>
    <row r="26" spans="1:15" ht="25.5">
      <c r="A26" s="41">
        <v>25</v>
      </c>
      <c r="B26" s="14" t="s">
        <v>40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24">
        <v>169.35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4">
        <f t="shared" si="0"/>
        <v>169.35</v>
      </c>
    </row>
    <row r="27" spans="1:15" ht="25.5">
      <c r="A27" s="41">
        <v>26</v>
      </c>
      <c r="B27" s="14" t="s">
        <v>30</v>
      </c>
      <c r="C27" s="1">
        <v>0</v>
      </c>
      <c r="D27" s="1">
        <v>0</v>
      </c>
      <c r="E27" s="1">
        <v>0</v>
      </c>
      <c r="F27" s="24">
        <v>6.13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4">
        <f t="shared" si="0"/>
        <v>6.13</v>
      </c>
    </row>
    <row r="28" spans="1:15" ht="25.5">
      <c r="A28" s="41">
        <v>27</v>
      </c>
      <c r="B28" s="14" t="s">
        <v>21</v>
      </c>
      <c r="C28" s="1">
        <v>0</v>
      </c>
      <c r="D28" s="24">
        <v>2.48</v>
      </c>
      <c r="E28" s="24">
        <v>11.03</v>
      </c>
      <c r="F28" s="1">
        <v>0</v>
      </c>
      <c r="G28" s="1">
        <v>0</v>
      </c>
      <c r="H28" s="1">
        <v>0</v>
      </c>
      <c r="I28" s="24">
        <v>1.5</v>
      </c>
      <c r="J28" s="24">
        <v>4.31</v>
      </c>
      <c r="K28" s="1">
        <v>0</v>
      </c>
      <c r="L28" s="24">
        <v>0.81</v>
      </c>
      <c r="M28" s="1">
        <v>0</v>
      </c>
      <c r="N28" s="24">
        <v>4.79</v>
      </c>
      <c r="O28" s="14">
        <f t="shared" si="0"/>
        <v>24.92</v>
      </c>
    </row>
    <row r="29" spans="1:15" ht="25.5" customHeight="1">
      <c r="A29" s="41">
        <v>28</v>
      </c>
      <c r="B29" s="14" t="s">
        <v>67</v>
      </c>
      <c r="C29" s="24">
        <v>317.89</v>
      </c>
      <c r="D29" s="24">
        <v>14.5</v>
      </c>
      <c r="E29" s="1">
        <v>0</v>
      </c>
      <c r="F29" s="24">
        <v>9.37</v>
      </c>
      <c r="G29" s="1">
        <v>0</v>
      </c>
      <c r="H29" s="24">
        <v>364</v>
      </c>
      <c r="I29" s="24">
        <v>690.75</v>
      </c>
      <c r="J29" s="24">
        <v>531.97</v>
      </c>
      <c r="K29" s="24">
        <v>99.2</v>
      </c>
      <c r="L29" s="24">
        <v>241.2</v>
      </c>
      <c r="M29" s="1">
        <v>0</v>
      </c>
      <c r="N29" s="24">
        <v>60.35</v>
      </c>
      <c r="O29" s="14">
        <f t="shared" si="0"/>
        <v>2329.23</v>
      </c>
    </row>
    <row r="30" spans="1:15" ht="12.75">
      <c r="A30" s="39"/>
      <c r="B30" s="14" t="s">
        <v>61</v>
      </c>
      <c r="C30" s="14">
        <f aca="true" t="shared" si="1" ref="C30:O30">SUM(C2:C29)</f>
        <v>4499.58</v>
      </c>
      <c r="D30" s="14">
        <f t="shared" si="1"/>
        <v>6817.25</v>
      </c>
      <c r="E30" s="14">
        <f t="shared" si="1"/>
        <v>6188.13</v>
      </c>
      <c r="F30" s="14">
        <f t="shared" si="1"/>
        <v>3450.21</v>
      </c>
      <c r="G30" s="14">
        <f t="shared" si="1"/>
        <v>3659.63</v>
      </c>
      <c r="H30" s="14">
        <f t="shared" si="1"/>
        <v>7009.1</v>
      </c>
      <c r="I30" s="14">
        <f t="shared" si="1"/>
        <v>4329.6</v>
      </c>
      <c r="J30" s="14">
        <f t="shared" si="1"/>
        <v>4924.55</v>
      </c>
      <c r="K30" s="14">
        <f t="shared" si="1"/>
        <v>3474.94</v>
      </c>
      <c r="L30" s="14">
        <f t="shared" si="1"/>
        <v>8231.04</v>
      </c>
      <c r="M30" s="14">
        <f t="shared" si="1"/>
        <v>4893.79</v>
      </c>
      <c r="N30" s="14">
        <f t="shared" si="1"/>
        <v>7128.5</v>
      </c>
      <c r="O30" s="14">
        <f t="shared" si="1"/>
        <v>64606.32</v>
      </c>
    </row>
    <row r="31" spans="1:15" ht="12.75">
      <c r="A31" s="39"/>
      <c r="B31" s="14" t="s">
        <v>62</v>
      </c>
      <c r="C31" s="14">
        <f aca="true" t="shared" si="2" ref="C31:N31">ROUND(C30/$O$30*100,2)</f>
        <v>6.96</v>
      </c>
      <c r="D31" s="14">
        <f t="shared" si="2"/>
        <v>10.55</v>
      </c>
      <c r="E31" s="14">
        <f t="shared" si="2"/>
        <v>9.58</v>
      </c>
      <c r="F31" s="14">
        <f t="shared" si="2"/>
        <v>5.34</v>
      </c>
      <c r="G31" s="14">
        <f t="shared" si="2"/>
        <v>5.66</v>
      </c>
      <c r="H31" s="14">
        <f t="shared" si="2"/>
        <v>10.85</v>
      </c>
      <c r="I31" s="14">
        <f t="shared" si="2"/>
        <v>6.7</v>
      </c>
      <c r="J31" s="14">
        <f t="shared" si="2"/>
        <v>7.62</v>
      </c>
      <c r="K31" s="14">
        <f t="shared" si="2"/>
        <v>5.38</v>
      </c>
      <c r="L31" s="14">
        <f t="shared" si="2"/>
        <v>12.74</v>
      </c>
      <c r="M31" s="14">
        <f t="shared" si="2"/>
        <v>7.57</v>
      </c>
      <c r="N31" s="14">
        <f t="shared" si="2"/>
        <v>11.03</v>
      </c>
      <c r="O31" s="14">
        <f>SUM(C31:N31)</f>
        <v>99.98</v>
      </c>
    </row>
    <row r="32" spans="1:15" ht="12.75">
      <c r="A32" s="39"/>
      <c r="B32" s="14" t="s">
        <v>63</v>
      </c>
      <c r="C32" s="14">
        <f>C31</f>
        <v>6.96</v>
      </c>
      <c r="D32" s="14">
        <f aca="true" t="shared" si="3" ref="D32:N32">C32+D31</f>
        <v>17.51</v>
      </c>
      <c r="E32" s="14">
        <f t="shared" si="3"/>
        <v>27.09</v>
      </c>
      <c r="F32" s="14">
        <f t="shared" si="3"/>
        <v>32.43</v>
      </c>
      <c r="G32" s="14">
        <f t="shared" si="3"/>
        <v>38.09</v>
      </c>
      <c r="H32" s="14">
        <f t="shared" si="3"/>
        <v>48.94</v>
      </c>
      <c r="I32" s="14">
        <f t="shared" si="3"/>
        <v>55.64</v>
      </c>
      <c r="J32" s="14">
        <f t="shared" si="3"/>
        <v>63.26</v>
      </c>
      <c r="K32" s="14">
        <f t="shared" si="3"/>
        <v>68.64</v>
      </c>
      <c r="L32" s="14">
        <f t="shared" si="3"/>
        <v>81.38</v>
      </c>
      <c r="M32" s="14">
        <f t="shared" si="3"/>
        <v>88.95</v>
      </c>
      <c r="N32" s="14">
        <f t="shared" si="3"/>
        <v>99.98</v>
      </c>
      <c r="O32" s="8">
        <v>0</v>
      </c>
    </row>
  </sheetData>
  <printOptions horizontalCentered="1"/>
  <pageMargins left="1.5" right="0.75" top="1" bottom="1" header="0.5" footer="0.75"/>
  <pageSetup horizontalDpi="600" verticalDpi="600" orientation="landscape" pageOrder="overThenDown" paperSize="9" r:id="rId1"/>
  <headerFooter alignWithMargins="0">
    <oddHeader>&amp;L&amp;"Times New Roman,Bold"&amp;12                 Name of State: Sikkim&amp;C&amp;"Times New Roman,Bold"&amp;12Statement of Flow of Funds From Govt. Of India 
(Other Than Share in Taxes) 2006-07&amp;R&amp;"Times New Roman,Bold"&amp;12Statement No 44
Rs. in lakhs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P30"/>
  <sheetViews>
    <sheetView showZeros="0" tabSelected="1" zoomScale="115" zoomScaleNormal="115" zoomScaleSheetLayoutView="100" workbookViewId="0" topLeftCell="A1">
      <selection activeCell="F11" sqref="F11"/>
    </sheetView>
  </sheetViews>
  <sheetFormatPr defaultColWidth="9.140625" defaultRowHeight="12.75"/>
  <cols>
    <col min="1" max="1" width="3.57421875" style="3" customWidth="1"/>
    <col min="2" max="2" width="17.57421875" style="11" customWidth="1"/>
    <col min="3" max="14" width="7.7109375" style="3" customWidth="1"/>
    <col min="15" max="15" width="8.8515625" style="11" customWidth="1"/>
    <col min="16" max="16" width="30.7109375" style="3" customWidth="1"/>
    <col min="17" max="16384" width="9.140625" style="3" customWidth="1"/>
  </cols>
  <sheetData>
    <row r="1" spans="1:15" ht="38.25">
      <c r="A1" s="5" t="s">
        <v>46</v>
      </c>
      <c r="B1" s="4" t="s">
        <v>47</v>
      </c>
      <c r="C1" s="5" t="s">
        <v>48</v>
      </c>
      <c r="D1" s="5" t="s">
        <v>49</v>
      </c>
      <c r="E1" s="5" t="s">
        <v>50</v>
      </c>
      <c r="F1" s="5" t="s">
        <v>51</v>
      </c>
      <c r="G1" s="5" t="s">
        <v>52</v>
      </c>
      <c r="H1" s="5" t="s">
        <v>53</v>
      </c>
      <c r="I1" s="5" t="s">
        <v>54</v>
      </c>
      <c r="J1" s="5" t="s">
        <v>55</v>
      </c>
      <c r="K1" s="5" t="s">
        <v>56</v>
      </c>
      <c r="L1" s="5" t="s">
        <v>57</v>
      </c>
      <c r="M1" s="5" t="s">
        <v>58</v>
      </c>
      <c r="N1" s="5" t="s">
        <v>59</v>
      </c>
      <c r="O1" s="5" t="s">
        <v>60</v>
      </c>
    </row>
    <row r="2" spans="1:15" ht="25.5">
      <c r="A2" s="6">
        <v>1</v>
      </c>
      <c r="B2" s="7" t="s">
        <v>33</v>
      </c>
      <c r="C2" s="42">
        <v>11.4</v>
      </c>
      <c r="D2" s="42">
        <v>15.93</v>
      </c>
      <c r="E2" s="42">
        <v>1207.06</v>
      </c>
      <c r="F2" s="42">
        <v>90</v>
      </c>
      <c r="G2" s="42">
        <v>14.37</v>
      </c>
      <c r="H2" s="42">
        <v>2</v>
      </c>
      <c r="I2" s="42">
        <v>185</v>
      </c>
      <c r="J2" s="42">
        <v>12.65</v>
      </c>
      <c r="K2" s="42">
        <v>3.5</v>
      </c>
      <c r="L2" s="42">
        <v>6.6</v>
      </c>
      <c r="M2" s="42">
        <v>1247.02</v>
      </c>
      <c r="N2" s="42">
        <v>258.3</v>
      </c>
      <c r="O2" s="43">
        <f aca="true" t="shared" si="0" ref="O2:O27">SUM(C2:N2)</f>
        <v>3053.83</v>
      </c>
    </row>
    <row r="3" spans="1:15" ht="38.25">
      <c r="A3" s="6">
        <v>2</v>
      </c>
      <c r="B3" s="7" t="s">
        <v>6</v>
      </c>
      <c r="C3" s="1">
        <v>2.5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3">
        <f t="shared" si="0"/>
        <v>2.5</v>
      </c>
    </row>
    <row r="4" spans="1:15" ht="38.25">
      <c r="A4" s="6">
        <v>3</v>
      </c>
      <c r="B4" s="7" t="s">
        <v>7</v>
      </c>
      <c r="C4" s="1">
        <v>0</v>
      </c>
      <c r="D4" s="1">
        <v>0</v>
      </c>
      <c r="E4" s="1">
        <v>0</v>
      </c>
      <c r="F4" s="1">
        <v>0</v>
      </c>
      <c r="G4" s="24">
        <v>840.37</v>
      </c>
      <c r="H4" s="1">
        <v>0</v>
      </c>
      <c r="I4" s="24">
        <v>1669.54</v>
      </c>
      <c r="J4" s="1">
        <v>0</v>
      </c>
      <c r="K4" s="24">
        <v>505.33</v>
      </c>
      <c r="L4" s="1">
        <v>0</v>
      </c>
      <c r="M4" s="1">
        <v>0</v>
      </c>
      <c r="N4" s="24">
        <v>802.11</v>
      </c>
      <c r="O4" s="14">
        <f t="shared" si="0"/>
        <v>3817.35</v>
      </c>
    </row>
    <row r="5" spans="1:15" ht="38.25">
      <c r="A5" s="6">
        <v>4</v>
      </c>
      <c r="B5" s="7" t="s">
        <v>8</v>
      </c>
      <c r="C5" s="1">
        <v>0</v>
      </c>
      <c r="D5" s="24">
        <v>41.18</v>
      </c>
      <c r="E5" s="24">
        <v>41.54</v>
      </c>
      <c r="F5" s="1">
        <v>0</v>
      </c>
      <c r="G5" s="1">
        <v>0</v>
      </c>
      <c r="H5" s="1">
        <v>0</v>
      </c>
      <c r="I5" s="1">
        <v>0</v>
      </c>
      <c r="J5" s="24">
        <v>154.22</v>
      </c>
      <c r="K5" s="24">
        <v>9.67</v>
      </c>
      <c r="L5" s="1">
        <v>0</v>
      </c>
      <c r="M5" s="1">
        <v>0</v>
      </c>
      <c r="N5" s="24">
        <v>138.66</v>
      </c>
      <c r="O5" s="14">
        <f t="shared" si="0"/>
        <v>385.27</v>
      </c>
    </row>
    <row r="6" spans="1:15" ht="12.75" customHeight="1">
      <c r="A6" s="6">
        <v>5</v>
      </c>
      <c r="B6" s="7" t="s">
        <v>31</v>
      </c>
      <c r="C6" s="24">
        <v>158.15</v>
      </c>
      <c r="D6" s="24">
        <v>4545.91</v>
      </c>
      <c r="E6" s="24">
        <v>4999.58</v>
      </c>
      <c r="F6" s="24">
        <v>3244.33</v>
      </c>
      <c r="G6" s="24">
        <v>3928.03</v>
      </c>
      <c r="H6" s="24">
        <v>3181.83</v>
      </c>
      <c r="I6" s="24">
        <v>8857.5</v>
      </c>
      <c r="J6" s="24">
        <v>3488.33</v>
      </c>
      <c r="K6" s="24">
        <v>5139.03</v>
      </c>
      <c r="L6" s="24">
        <v>4384.28</v>
      </c>
      <c r="M6" s="24">
        <v>6362.83</v>
      </c>
      <c r="N6" s="24">
        <v>1409.68</v>
      </c>
      <c r="O6" s="14">
        <f t="shared" si="0"/>
        <v>49699.48</v>
      </c>
    </row>
    <row r="7" spans="1:15" ht="25.5">
      <c r="A7" s="6">
        <v>6</v>
      </c>
      <c r="B7" s="7" t="s">
        <v>43</v>
      </c>
      <c r="C7" s="1">
        <v>0</v>
      </c>
      <c r="D7" s="1">
        <v>0</v>
      </c>
      <c r="E7" s="24">
        <v>3</v>
      </c>
      <c r="F7" s="24">
        <v>129.27</v>
      </c>
      <c r="G7" s="24">
        <v>2.5</v>
      </c>
      <c r="H7" s="24">
        <v>129.27</v>
      </c>
      <c r="I7" s="1">
        <v>0</v>
      </c>
      <c r="J7" s="24">
        <v>139.02</v>
      </c>
      <c r="K7" s="24">
        <v>380.38</v>
      </c>
      <c r="L7" s="24">
        <v>2.5</v>
      </c>
      <c r="M7" s="24">
        <v>129.27</v>
      </c>
      <c r="N7" s="24">
        <v>388.59</v>
      </c>
      <c r="O7" s="14">
        <f t="shared" si="0"/>
        <v>1303.8</v>
      </c>
    </row>
    <row r="8" spans="1:15" ht="25.5">
      <c r="A8" s="6">
        <v>7</v>
      </c>
      <c r="B8" s="7" t="s">
        <v>18</v>
      </c>
      <c r="C8" s="1">
        <v>0</v>
      </c>
      <c r="D8" s="1">
        <v>0</v>
      </c>
      <c r="E8" s="24">
        <v>47.04</v>
      </c>
      <c r="F8" s="1">
        <v>0</v>
      </c>
      <c r="G8" s="24">
        <v>176.25</v>
      </c>
      <c r="H8" s="1">
        <v>0</v>
      </c>
      <c r="I8" s="24">
        <v>16.85</v>
      </c>
      <c r="J8" s="24">
        <v>516.16</v>
      </c>
      <c r="K8" s="1">
        <v>0</v>
      </c>
      <c r="L8" s="1">
        <v>0</v>
      </c>
      <c r="M8" s="24">
        <v>553.85</v>
      </c>
      <c r="N8" s="24">
        <v>18.3</v>
      </c>
      <c r="O8" s="14">
        <f t="shared" si="0"/>
        <v>1328.45</v>
      </c>
    </row>
    <row r="9" spans="1:15" ht="39" customHeight="1">
      <c r="A9" s="6">
        <v>8</v>
      </c>
      <c r="B9" s="7" t="s">
        <v>9</v>
      </c>
      <c r="C9" s="24">
        <v>10.38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24">
        <v>31.23</v>
      </c>
      <c r="M9" s="1">
        <v>0</v>
      </c>
      <c r="N9" s="1">
        <v>0</v>
      </c>
      <c r="O9" s="14">
        <f t="shared" si="0"/>
        <v>41.61</v>
      </c>
    </row>
    <row r="10" spans="1:16" ht="38.25">
      <c r="A10" s="6">
        <v>9</v>
      </c>
      <c r="B10" s="7" t="s">
        <v>10</v>
      </c>
      <c r="C10" s="24">
        <v>101</v>
      </c>
      <c r="D10" s="1">
        <v>0</v>
      </c>
      <c r="E10" s="24">
        <v>21.88</v>
      </c>
      <c r="F10" s="24">
        <v>194.44</v>
      </c>
      <c r="G10" s="24">
        <v>8.52</v>
      </c>
      <c r="H10" s="24">
        <v>92.38</v>
      </c>
      <c r="I10" s="24">
        <v>29.75</v>
      </c>
      <c r="J10" s="1">
        <v>0</v>
      </c>
      <c r="K10" s="24">
        <v>125.38</v>
      </c>
      <c r="L10" s="24">
        <v>182.42</v>
      </c>
      <c r="M10" s="24">
        <v>295.85</v>
      </c>
      <c r="N10" s="24">
        <v>361.06</v>
      </c>
      <c r="O10" s="14">
        <f t="shared" si="0"/>
        <v>1412.68</v>
      </c>
      <c r="P10" s="9"/>
    </row>
    <row r="11" spans="1:15" ht="25.5">
      <c r="A11" s="6">
        <v>10</v>
      </c>
      <c r="B11" s="7" t="s">
        <v>75</v>
      </c>
      <c r="C11" s="1">
        <v>0</v>
      </c>
      <c r="D11" s="24">
        <v>18.16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24">
        <v>138</v>
      </c>
      <c r="N11" s="24">
        <v>312.55</v>
      </c>
      <c r="O11" s="14">
        <f t="shared" si="0"/>
        <v>468.71</v>
      </c>
    </row>
    <row r="12" spans="1:15" ht="25.5">
      <c r="A12" s="6">
        <v>11</v>
      </c>
      <c r="B12" s="7" t="s">
        <v>4</v>
      </c>
      <c r="C12" s="1">
        <v>0</v>
      </c>
      <c r="D12" s="1">
        <v>0</v>
      </c>
      <c r="E12" s="24">
        <v>42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4">
        <f t="shared" si="0"/>
        <v>42</v>
      </c>
    </row>
    <row r="13" spans="1:15" ht="25.5">
      <c r="A13" s="6">
        <v>12</v>
      </c>
      <c r="B13" s="7" t="s">
        <v>11</v>
      </c>
      <c r="C13" s="1">
        <v>0</v>
      </c>
      <c r="D13" s="24">
        <v>157.5</v>
      </c>
      <c r="E13" s="1">
        <v>0</v>
      </c>
      <c r="F13" s="24">
        <v>750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24">
        <v>10</v>
      </c>
      <c r="O13" s="14">
        <f t="shared" si="0"/>
        <v>917.5</v>
      </c>
    </row>
    <row r="14" spans="1:15" ht="51">
      <c r="A14" s="6">
        <v>13</v>
      </c>
      <c r="B14" s="7" t="s">
        <v>34</v>
      </c>
      <c r="C14" s="24">
        <v>0.68</v>
      </c>
      <c r="D14" s="24">
        <v>0.63</v>
      </c>
      <c r="E14" s="1">
        <v>0</v>
      </c>
      <c r="F14" s="24">
        <v>7.8</v>
      </c>
      <c r="G14" s="1">
        <v>0</v>
      </c>
      <c r="H14" s="24">
        <v>2.52</v>
      </c>
      <c r="I14" s="1">
        <v>0</v>
      </c>
      <c r="J14" s="24">
        <v>4.2</v>
      </c>
      <c r="K14" s="24">
        <v>0.63</v>
      </c>
      <c r="L14" s="1">
        <v>0</v>
      </c>
      <c r="M14" s="1">
        <v>0</v>
      </c>
      <c r="N14" s="1">
        <v>0</v>
      </c>
      <c r="O14" s="14">
        <f t="shared" si="0"/>
        <v>16.46</v>
      </c>
    </row>
    <row r="15" spans="1:15" ht="25.5">
      <c r="A15" s="6">
        <v>14</v>
      </c>
      <c r="B15" s="7" t="s">
        <v>23</v>
      </c>
      <c r="C15" s="24">
        <v>479.37</v>
      </c>
      <c r="D15" s="24">
        <v>224.93</v>
      </c>
      <c r="E15" s="24">
        <v>447.29</v>
      </c>
      <c r="F15" s="1">
        <v>0</v>
      </c>
      <c r="G15" s="1">
        <v>0</v>
      </c>
      <c r="H15" s="24">
        <v>5.33</v>
      </c>
      <c r="I15" s="24">
        <v>238.12</v>
      </c>
      <c r="J15" s="1">
        <v>0</v>
      </c>
      <c r="K15" s="1">
        <v>0</v>
      </c>
      <c r="L15" s="24">
        <v>391.14</v>
      </c>
      <c r="M15" s="24">
        <v>49.5</v>
      </c>
      <c r="N15" s="1">
        <v>0</v>
      </c>
      <c r="O15" s="14">
        <f t="shared" si="0"/>
        <v>1835.68</v>
      </c>
    </row>
    <row r="16" spans="1:15" ht="25.5" customHeight="1">
      <c r="A16" s="6">
        <v>15</v>
      </c>
      <c r="B16" s="7" t="s">
        <v>45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24">
        <v>4.52</v>
      </c>
      <c r="K16" s="1">
        <v>0</v>
      </c>
      <c r="L16" s="1">
        <v>0</v>
      </c>
      <c r="M16" s="1">
        <v>0</v>
      </c>
      <c r="N16" s="1">
        <v>0</v>
      </c>
      <c r="O16" s="14">
        <f t="shared" si="0"/>
        <v>4.52</v>
      </c>
    </row>
    <row r="17" spans="1:15" ht="39" customHeight="1">
      <c r="A17" s="6">
        <v>16</v>
      </c>
      <c r="B17" s="7" t="s">
        <v>12</v>
      </c>
      <c r="C17" s="24">
        <v>114</v>
      </c>
      <c r="D17" s="1">
        <v>0</v>
      </c>
      <c r="E17" s="1">
        <v>0</v>
      </c>
      <c r="F17" s="1">
        <v>0</v>
      </c>
      <c r="G17" s="1">
        <v>0</v>
      </c>
      <c r="H17" s="24">
        <v>76</v>
      </c>
      <c r="I17" s="1">
        <v>0</v>
      </c>
      <c r="J17" s="24">
        <v>510.77</v>
      </c>
      <c r="K17" s="24">
        <v>108.29</v>
      </c>
      <c r="L17" s="24">
        <v>13.28</v>
      </c>
      <c r="M17" s="1">
        <v>0</v>
      </c>
      <c r="N17" s="24">
        <v>119</v>
      </c>
      <c r="O17" s="14">
        <f t="shared" si="0"/>
        <v>941.34</v>
      </c>
    </row>
    <row r="18" spans="1:15" ht="38.25">
      <c r="A18" s="6">
        <v>17</v>
      </c>
      <c r="B18" s="7" t="s">
        <v>28</v>
      </c>
      <c r="C18" s="24">
        <v>4.48</v>
      </c>
      <c r="D18" s="1">
        <v>0</v>
      </c>
      <c r="E18" s="1">
        <v>0</v>
      </c>
      <c r="F18" s="1">
        <v>0</v>
      </c>
      <c r="G18" s="24">
        <v>1.09</v>
      </c>
      <c r="H18" s="1">
        <v>0</v>
      </c>
      <c r="I18" s="1">
        <v>0</v>
      </c>
      <c r="J18" s="24">
        <v>1.9</v>
      </c>
      <c r="K18" s="1">
        <v>0</v>
      </c>
      <c r="L18" s="1">
        <v>0</v>
      </c>
      <c r="M18" s="24">
        <v>26.94</v>
      </c>
      <c r="N18" s="1">
        <v>0</v>
      </c>
      <c r="O18" s="14">
        <f t="shared" si="0"/>
        <v>34.41</v>
      </c>
    </row>
    <row r="19" spans="1:15" ht="12.75" customHeight="1">
      <c r="A19" s="6">
        <v>18</v>
      </c>
      <c r="B19" s="7" t="s">
        <v>29</v>
      </c>
      <c r="C19" s="24">
        <v>300.4</v>
      </c>
      <c r="D19" s="24">
        <v>326.06</v>
      </c>
      <c r="E19" s="1">
        <v>0</v>
      </c>
      <c r="F19" s="1">
        <v>0</v>
      </c>
      <c r="G19" s="24">
        <v>1845.9</v>
      </c>
      <c r="H19" s="24">
        <v>1867.77</v>
      </c>
      <c r="I19" s="24">
        <v>110.93</v>
      </c>
      <c r="J19" s="24">
        <v>463.59</v>
      </c>
      <c r="K19" s="24">
        <v>362.73</v>
      </c>
      <c r="L19" s="24">
        <v>353.54</v>
      </c>
      <c r="M19" s="1">
        <v>0</v>
      </c>
      <c r="N19" s="1">
        <v>0</v>
      </c>
      <c r="O19" s="14">
        <f t="shared" si="0"/>
        <v>5630.92</v>
      </c>
    </row>
    <row r="20" spans="1:15" ht="25.5">
      <c r="A20" s="6">
        <v>19</v>
      </c>
      <c r="B20" s="7" t="s">
        <v>69</v>
      </c>
      <c r="C20" s="1">
        <v>0</v>
      </c>
      <c r="D20" s="1">
        <v>0</v>
      </c>
      <c r="E20" s="1">
        <v>0</v>
      </c>
      <c r="F20" s="24">
        <v>18.3</v>
      </c>
      <c r="G20" s="24">
        <v>243</v>
      </c>
      <c r="H20" s="1">
        <v>0</v>
      </c>
      <c r="I20" s="24">
        <v>39.93</v>
      </c>
      <c r="J20" s="1">
        <v>0</v>
      </c>
      <c r="K20" s="24">
        <v>87.5</v>
      </c>
      <c r="L20" s="1">
        <v>0</v>
      </c>
      <c r="M20" s="1">
        <v>0</v>
      </c>
      <c r="N20" s="24">
        <v>80.63</v>
      </c>
      <c r="O20" s="14">
        <f t="shared" si="0"/>
        <v>469.36</v>
      </c>
    </row>
    <row r="21" spans="1:15" ht="25.5">
      <c r="A21" s="6">
        <v>20</v>
      </c>
      <c r="B21" s="7" t="s">
        <v>40</v>
      </c>
      <c r="C21" s="24">
        <v>39.41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24">
        <v>52.55</v>
      </c>
      <c r="O21" s="14">
        <f t="shared" si="0"/>
        <v>91.96</v>
      </c>
    </row>
    <row r="22" spans="1:15" ht="25.5">
      <c r="A22" s="6">
        <v>21</v>
      </c>
      <c r="B22" s="7" t="s">
        <v>13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24">
        <v>8.54</v>
      </c>
      <c r="N22" s="1">
        <v>0</v>
      </c>
      <c r="O22" s="14">
        <f t="shared" si="0"/>
        <v>8.54</v>
      </c>
    </row>
    <row r="23" spans="1:15" ht="38.25">
      <c r="A23" s="6">
        <v>22</v>
      </c>
      <c r="B23" s="7" t="s">
        <v>14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24">
        <v>4.95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4">
        <f t="shared" si="0"/>
        <v>4.95</v>
      </c>
    </row>
    <row r="24" spans="1:15" ht="25.5">
      <c r="A24" s="6">
        <v>23</v>
      </c>
      <c r="B24" s="7" t="s">
        <v>15</v>
      </c>
      <c r="C24" s="24">
        <v>9.26</v>
      </c>
      <c r="D24" s="24">
        <v>1.44</v>
      </c>
      <c r="E24" s="1">
        <v>0</v>
      </c>
      <c r="F24" s="1">
        <v>0</v>
      </c>
      <c r="G24" s="1">
        <v>0</v>
      </c>
      <c r="H24" s="24">
        <v>2.7</v>
      </c>
      <c r="I24" s="24">
        <v>25.59</v>
      </c>
      <c r="J24" s="24">
        <v>18.75</v>
      </c>
      <c r="K24" s="1">
        <v>0</v>
      </c>
      <c r="L24" s="1">
        <v>0</v>
      </c>
      <c r="M24" s="24">
        <v>12.76</v>
      </c>
      <c r="N24" s="1">
        <v>0</v>
      </c>
      <c r="O24" s="14">
        <f t="shared" si="0"/>
        <v>70.5</v>
      </c>
    </row>
    <row r="25" spans="1:15" ht="38.25">
      <c r="A25" s="6">
        <v>24</v>
      </c>
      <c r="B25" s="7" t="s">
        <v>16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24">
        <v>21.24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4">
        <f t="shared" si="0"/>
        <v>21.24</v>
      </c>
    </row>
    <row r="26" spans="1:15" ht="38.25">
      <c r="A26" s="6">
        <v>25</v>
      </c>
      <c r="B26" s="7" t="s">
        <v>17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24">
        <v>4.32</v>
      </c>
      <c r="N26" s="1">
        <v>0</v>
      </c>
      <c r="O26" s="14">
        <f t="shared" si="0"/>
        <v>4.32</v>
      </c>
    </row>
    <row r="27" spans="1:15" ht="25.5">
      <c r="A27" s="6">
        <v>26</v>
      </c>
      <c r="B27" s="7" t="s">
        <v>25</v>
      </c>
      <c r="C27" s="24">
        <v>71.4</v>
      </c>
      <c r="D27" s="24">
        <v>40.87</v>
      </c>
      <c r="E27" s="24">
        <v>10.11</v>
      </c>
      <c r="F27" s="24">
        <v>400</v>
      </c>
      <c r="G27" s="24">
        <v>751.03</v>
      </c>
      <c r="H27" s="24">
        <v>28.96</v>
      </c>
      <c r="I27" s="24">
        <v>495.02</v>
      </c>
      <c r="J27" s="24">
        <v>70</v>
      </c>
      <c r="K27" s="24">
        <v>443.86</v>
      </c>
      <c r="L27" s="24">
        <v>693.07</v>
      </c>
      <c r="M27" s="24">
        <v>30</v>
      </c>
      <c r="N27" s="24">
        <v>540</v>
      </c>
      <c r="O27" s="14">
        <f t="shared" si="0"/>
        <v>3574.32</v>
      </c>
    </row>
    <row r="28" spans="1:15" ht="12.75">
      <c r="A28" s="10"/>
      <c r="B28" s="4" t="s">
        <v>61</v>
      </c>
      <c r="C28" s="14">
        <f aca="true" t="shared" si="1" ref="C28:O28">SUM(C2:C27)</f>
        <v>1302.43</v>
      </c>
      <c r="D28" s="14">
        <f t="shared" si="1"/>
        <v>5372.61</v>
      </c>
      <c r="E28" s="14">
        <f t="shared" si="1"/>
        <v>6819.5</v>
      </c>
      <c r="F28" s="14">
        <f t="shared" si="1"/>
        <v>4834.14</v>
      </c>
      <c r="G28" s="14">
        <f t="shared" si="1"/>
        <v>7811.06</v>
      </c>
      <c r="H28" s="14">
        <f t="shared" si="1"/>
        <v>5388.76</v>
      </c>
      <c r="I28" s="14">
        <f t="shared" si="1"/>
        <v>11694.42</v>
      </c>
      <c r="J28" s="14">
        <f t="shared" si="1"/>
        <v>5384.11</v>
      </c>
      <c r="K28" s="14">
        <f t="shared" si="1"/>
        <v>7166.3</v>
      </c>
      <c r="L28" s="14">
        <f t="shared" si="1"/>
        <v>6058.06</v>
      </c>
      <c r="M28" s="14">
        <f t="shared" si="1"/>
        <v>8858.88</v>
      </c>
      <c r="N28" s="14">
        <f t="shared" si="1"/>
        <v>4491.43</v>
      </c>
      <c r="O28" s="14">
        <f t="shared" si="1"/>
        <v>75181.7</v>
      </c>
    </row>
    <row r="29" spans="1:15" ht="12.75">
      <c r="A29" s="10"/>
      <c r="B29" s="4" t="s">
        <v>62</v>
      </c>
      <c r="C29" s="14">
        <f aca="true" t="shared" si="2" ref="C29:N29">ROUND(C28/$O$28*100,2)</f>
        <v>1.73</v>
      </c>
      <c r="D29" s="14">
        <f t="shared" si="2"/>
        <v>7.15</v>
      </c>
      <c r="E29" s="14">
        <f t="shared" si="2"/>
        <v>9.07</v>
      </c>
      <c r="F29" s="14">
        <f t="shared" si="2"/>
        <v>6.43</v>
      </c>
      <c r="G29" s="14">
        <f t="shared" si="2"/>
        <v>10.39</v>
      </c>
      <c r="H29" s="14">
        <f t="shared" si="2"/>
        <v>7.17</v>
      </c>
      <c r="I29" s="14">
        <f t="shared" si="2"/>
        <v>15.55</v>
      </c>
      <c r="J29" s="14">
        <f t="shared" si="2"/>
        <v>7.16</v>
      </c>
      <c r="K29" s="14">
        <f t="shared" si="2"/>
        <v>9.53</v>
      </c>
      <c r="L29" s="14">
        <f t="shared" si="2"/>
        <v>8.06</v>
      </c>
      <c r="M29" s="14">
        <f t="shared" si="2"/>
        <v>11.78</v>
      </c>
      <c r="N29" s="14">
        <f t="shared" si="2"/>
        <v>5.97</v>
      </c>
      <c r="O29" s="13">
        <f>SUM(C29:N29)</f>
        <v>99.99</v>
      </c>
    </row>
    <row r="30" spans="1:15" ht="12.75">
      <c r="A30" s="10"/>
      <c r="B30" s="4" t="s">
        <v>63</v>
      </c>
      <c r="C30" s="14">
        <f>C29</f>
        <v>1.73</v>
      </c>
      <c r="D30" s="14">
        <f aca="true" t="shared" si="3" ref="D30:N30">C30+D29</f>
        <v>8.88</v>
      </c>
      <c r="E30" s="14">
        <f t="shared" si="3"/>
        <v>17.95</v>
      </c>
      <c r="F30" s="14">
        <f t="shared" si="3"/>
        <v>24.38</v>
      </c>
      <c r="G30" s="14">
        <f t="shared" si="3"/>
        <v>34.77</v>
      </c>
      <c r="H30" s="14">
        <f t="shared" si="3"/>
        <v>41.94</v>
      </c>
      <c r="I30" s="14">
        <f t="shared" si="3"/>
        <v>57.49</v>
      </c>
      <c r="J30" s="14">
        <f t="shared" si="3"/>
        <v>64.65</v>
      </c>
      <c r="K30" s="14">
        <f t="shared" si="3"/>
        <v>74.18</v>
      </c>
      <c r="L30" s="14">
        <f t="shared" si="3"/>
        <v>82.24</v>
      </c>
      <c r="M30" s="14">
        <f t="shared" si="3"/>
        <v>94.02</v>
      </c>
      <c r="N30" s="14">
        <f t="shared" si="3"/>
        <v>99.99</v>
      </c>
      <c r="O30" s="8">
        <v>0</v>
      </c>
    </row>
  </sheetData>
  <printOptions horizontalCentered="1"/>
  <pageMargins left="1.5" right="0.75" top="1" bottom="1" header="0.5" footer="0.75"/>
  <pageSetup horizontalDpi="600" verticalDpi="600" orientation="landscape" pageOrder="overThenDown" paperSize="9" r:id="rId1"/>
  <headerFooter alignWithMargins="0">
    <oddHeader>&amp;L&amp;"Times New Roman,Bold"&amp;12                 Name of State: Sikkim&amp;C&amp;"Times New Roman,Bold"&amp;12Statement of Flow of Funds From Govt. Of India 
(Other Than Share in Taxes) 2007-08&amp;R&amp;"Times New Roman,Bold"&amp;12Statement No 44
Rs. in lakhs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CHULTIM</dc:creator>
  <cp:keywords/>
  <dc:description/>
  <cp:lastModifiedBy>DAVID</cp:lastModifiedBy>
  <cp:lastPrinted>2008-07-11T00:17:10Z</cp:lastPrinted>
  <dcterms:created xsi:type="dcterms:W3CDTF">2008-06-07T17:48:11Z</dcterms:created>
  <dcterms:modified xsi:type="dcterms:W3CDTF">2008-07-11T00:33:52Z</dcterms:modified>
  <cp:category/>
  <cp:version/>
  <cp:contentType/>
  <cp:contentStatus/>
</cp:coreProperties>
</file>