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431" windowWidth="9720" windowHeight="7320" activeTab="0"/>
  </bookViews>
  <sheets>
    <sheet name="dem3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'dem37'!$A$14:$O$84</definedName>
    <definedName name="ahcap">'[4]dem2'!$D$646:$L$646</definedName>
    <definedName name="aviationcap" localSheetId="0">'dem37'!$D$60:$L$60</definedName>
    <definedName name="censusrec">#REF!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'dem37'!$K$84</definedName>
    <definedName name="np">#REF!</definedName>
    <definedName name="Nutrition">#REF!</definedName>
    <definedName name="oges">#REF!</definedName>
    <definedName name="pension">#REF!</definedName>
    <definedName name="_xlnm.Print_Area" localSheetId="0">'dem37'!$A$1:$L$89</definedName>
    <definedName name="_xlnm.Print_Titles" localSheetId="0">'dem37'!$11:$14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'dem37'!#REF!</definedName>
    <definedName name="rt" localSheetId="0">'dem37'!$D$48:$L$48</definedName>
    <definedName name="rtcap" localSheetId="0">'dem37'!$D$82:$L$82</definedName>
    <definedName name="rtrec" localSheetId="0">'dem37'!#REF!</definedName>
    <definedName name="rtrec1" localSheetId="0">'dem37'!#REF!</definedName>
    <definedName name="rtrec2" localSheetId="0">'dem37'!$D$88:$L$88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'dem37'!#REF!</definedName>
    <definedName name="swc">#REF!</definedName>
    <definedName name="tax">#REF!</definedName>
    <definedName name="udhd">#REF!</definedName>
    <definedName name="urbancap">#REF!</definedName>
    <definedName name="Voted" localSheetId="0">'dem37'!$E$9:$G$9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'dem37'!$A$1:$L$85</definedName>
    <definedName name="Z_239EE218_578E_4317_BEED_14D5D7089E27_.wvu.PrintTitles" localSheetId="0" hidden="1">'dem37'!$11:$14</definedName>
    <definedName name="Z_302A3EA3_AE96_11D5_A646_0050BA3D7AFD_.wvu.FilterData" localSheetId="0" hidden="1">'dem37'!$A$1:$L$85</definedName>
    <definedName name="Z_302A3EA3_AE96_11D5_A646_0050BA3D7AFD_.wvu.PrintTitles" localSheetId="0" hidden="1">'dem37'!$11:$14</definedName>
    <definedName name="Z_36DBA021_0ECB_11D4_8064_004005726899_.wvu.FilterData" localSheetId="0" hidden="1">'dem37'!$C$16:$C$84</definedName>
    <definedName name="Z_36DBA021_0ECB_11D4_8064_004005726899_.wvu.PrintTitles" localSheetId="0" hidden="1">'dem37'!$11:$14</definedName>
    <definedName name="Z_93EBE921_AE91_11D5_8685_004005726899_.wvu.FilterData" localSheetId="0" hidden="1">'dem37'!$C$16:$C$84</definedName>
    <definedName name="Z_93EBE921_AE91_11D5_8685_004005726899_.wvu.PrintTitles" localSheetId="0" hidden="1">'dem37'!$11:$14</definedName>
    <definedName name="Z_94DA79C1_0FDE_11D5_9579_000021DAEEA2_.wvu.FilterData" localSheetId="0" hidden="1">'dem37'!$C$16:$C$84</definedName>
    <definedName name="Z_94DA79C1_0FDE_11D5_9579_000021DAEEA2_.wvu.PrintArea" localSheetId="0" hidden="1">'dem37'!$A$1:$L$84</definedName>
    <definedName name="Z_94DA79C1_0FDE_11D5_9579_000021DAEEA2_.wvu.PrintTitles" localSheetId="0" hidden="1">'dem37'!$11:$14</definedName>
    <definedName name="Z_B4CB0976_161F_11D5_8064_004005726899_.wvu.FilterData" localSheetId="0" hidden="1">'dem37'!$C$16:$C$84</definedName>
    <definedName name="Z_C868F8C3_16D7_11D5_A68D_81D6213F5331_.wvu.FilterData" localSheetId="0" hidden="1">'dem37'!$C$16:$C$84</definedName>
    <definedName name="Z_C868F8C3_16D7_11D5_A68D_81D6213F5331_.wvu.PrintTitles" localSheetId="0" hidden="1">'dem37'!$11:$14</definedName>
    <definedName name="Z_E5DF37BD_125C_11D5_8DC4_D0F5D88B3549_.wvu.FilterData" localSheetId="0" hidden="1">'dem37'!$C$16:$C$84</definedName>
    <definedName name="Z_E5DF37BD_125C_11D5_8DC4_D0F5D88B3549_.wvu.PrintArea" localSheetId="0" hidden="1">'dem37'!$A$1:$L$84</definedName>
    <definedName name="Z_E5DF37BD_125C_11D5_8DC4_D0F5D88B3549_.wvu.PrintTitles" localSheetId="0" hidden="1">'dem37'!$11:$14</definedName>
    <definedName name="Z_F8ADACC1_164E_11D6_B603_000021DAEEA2_.wvu.FilterData" localSheetId="0" hidden="1">'dem37'!$C$16:$C$84</definedName>
    <definedName name="Z_F8ADACC1_164E_11D6_B603_000021DAEEA2_.wvu.PrintTitles" localSheetId="0" hidden="1">'dem37'!$11:$14</definedName>
  </definedNames>
  <calcPr fullCalcOnLoad="1"/>
</workbook>
</file>

<file path=xl/comments1.xml><?xml version="1.0" encoding="utf-8"?>
<comments xmlns="http://schemas.openxmlformats.org/spreadsheetml/2006/main">
  <authors>
    <author>P.DIRECTOR FCD</author>
  </authors>
  <commentList>
    <comment ref="K35" authorId="0">
      <text>
        <r>
          <rPr>
            <b/>
            <sz val="8"/>
            <rFont val="Tahoma"/>
            <family val="0"/>
          </rPr>
          <t>P.DIRECTOR FCD:</t>
        </r>
        <r>
          <rPr>
            <sz val="8"/>
            <rFont val="Tahoma"/>
            <family val="0"/>
          </rPr>
          <t xml:space="preserve">
Rs 40 lakh </t>
        </r>
      </text>
    </comment>
    <comment ref="K22" authorId="0">
      <text>
        <r>
          <rPr>
            <b/>
            <sz val="8"/>
            <rFont val="Tahoma"/>
            <family val="0"/>
          </rPr>
          <t>P.DIRECTOR FCD:</t>
        </r>
        <r>
          <rPr>
            <sz val="8"/>
            <rFont val="Tahoma"/>
            <family val="0"/>
          </rPr>
          <t xml:space="preserve">
Rs 10 lak for HM 's vehicle</t>
        </r>
      </text>
    </comment>
  </commentList>
</comments>
</file>

<file path=xl/sharedStrings.xml><?xml version="1.0" encoding="utf-8"?>
<sst xmlns="http://schemas.openxmlformats.org/spreadsheetml/2006/main" count="165" uniqueCount="89">
  <si>
    <t>SIKKIM NATIONALISED TRANSPORT</t>
  </si>
  <si>
    <t>Road Transport</t>
  </si>
  <si>
    <t>Capital Outlay on Road Transport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</si>
  <si>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</si>
  <si>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</si>
  <si>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</si>
  <si>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</si>
  <si>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</si>
  <si>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</si>
  <si>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</si>
  <si>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</si>
  <si>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</si>
  <si>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</si>
  <si>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Sikkim Nationalised Transport</t>
  </si>
  <si>
    <t>Management</t>
  </si>
  <si>
    <t>60.00.01</t>
  </si>
  <si>
    <t>Salaries</t>
  </si>
  <si>
    <t>60.00.11</t>
  </si>
  <si>
    <t>Travel Expenses</t>
  </si>
  <si>
    <t>60.00.13</t>
  </si>
  <si>
    <t>Office Expenses</t>
  </si>
  <si>
    <t>60.00.14</t>
  </si>
  <si>
    <t>Rent Rates &amp; Taxes</t>
  </si>
  <si>
    <t>60.00.50</t>
  </si>
  <si>
    <t>Other Charges</t>
  </si>
  <si>
    <t>60.00.51</t>
  </si>
  <si>
    <t>Motor Vehicles</t>
  </si>
  <si>
    <t>Operation</t>
  </si>
  <si>
    <t>61.00.01</t>
  </si>
  <si>
    <t>61.00.02</t>
  </si>
  <si>
    <t>Wages</t>
  </si>
  <si>
    <t>61.00.11</t>
  </si>
  <si>
    <t>61.00.13</t>
  </si>
  <si>
    <t>61.00.51</t>
  </si>
  <si>
    <t>63.00.21</t>
  </si>
  <si>
    <t>Buildings</t>
  </si>
  <si>
    <t>64.00.27</t>
  </si>
  <si>
    <t>64.00.71</t>
  </si>
  <si>
    <t>Maintenance of Siliguri Rest House</t>
  </si>
  <si>
    <t>64.00.72</t>
  </si>
  <si>
    <t>CAPITAL SECTION</t>
  </si>
  <si>
    <t>Land &amp; Buildings</t>
  </si>
  <si>
    <t>Construction</t>
  </si>
  <si>
    <t>60.00.72</t>
  </si>
  <si>
    <t>Other Buildings</t>
  </si>
  <si>
    <t>Acquisition of fleet</t>
  </si>
  <si>
    <t>Fleet Purchase</t>
  </si>
  <si>
    <t>61.00.74</t>
  </si>
  <si>
    <t>Purchase of Buses,Trucks and Tankers</t>
  </si>
  <si>
    <t>Workshop facilities</t>
  </si>
  <si>
    <t>Tools and Plants</t>
  </si>
  <si>
    <t>62.00.52</t>
  </si>
  <si>
    <t>Machinery &amp; Equipment</t>
  </si>
  <si>
    <t>DEMAND NO. 37</t>
  </si>
  <si>
    <t>60.00.71</t>
  </si>
  <si>
    <t>Capacity Building/Training</t>
  </si>
  <si>
    <t>II. Details of the estimates and the heads under which this grant will be accounted for:</t>
  </si>
  <si>
    <t>Revenue</t>
  </si>
  <si>
    <t>Capital</t>
  </si>
  <si>
    <t>C - Economic Services (g) Transport</t>
  </si>
  <si>
    <t>C - Capital Outlay of Economic Services (g) Capital Account of Transport</t>
  </si>
  <si>
    <t>Note:</t>
  </si>
  <si>
    <t>2009-10</t>
  </si>
  <si>
    <t>Capital Outlay on Civil Aviation</t>
  </si>
  <si>
    <t>Airports</t>
  </si>
  <si>
    <t>Aerodromes</t>
  </si>
  <si>
    <t>Construction of Airport</t>
  </si>
  <si>
    <t>60.00.73</t>
  </si>
  <si>
    <t>60.00.42</t>
  </si>
  <si>
    <t>Maintenance and  Repairs</t>
  </si>
  <si>
    <t>Supplies and Materials</t>
  </si>
  <si>
    <t>Construction of Airport at Pakyong 
(Upgradation Grant under 12th Finance 
Commission)</t>
  </si>
  <si>
    <t>The above estimate does not include the recoveries shown below which are adjusted in accounts as reduction of expenditure and by debit to 8235- General and Other Reserve funds,200-Other Funds and credit to as under:</t>
  </si>
  <si>
    <t>Deduct amount met from Transport Infrastructure Development Fund</t>
  </si>
  <si>
    <t>MSS</t>
  </si>
  <si>
    <t>DS</t>
  </si>
  <si>
    <t xml:space="preserve">% </t>
  </si>
  <si>
    <t>Disc %</t>
  </si>
  <si>
    <t>-</t>
  </si>
  <si>
    <t>2010-11</t>
  </si>
  <si>
    <t>Minor Works (Special repairs for 
SNT Bldg)</t>
  </si>
  <si>
    <t>Repairs &amp; Maintenance of Booking 
Office</t>
  </si>
  <si>
    <t>2011-12</t>
  </si>
  <si>
    <t>I. Estimate of the amount required in the year ending 31st March, 2012 to defray the charges in respect of Sikkim Nationalised Transport</t>
  </si>
  <si>
    <t>Construction of Weigh Bridges (Fund under STIDF)</t>
  </si>
  <si>
    <t>61.00.75</t>
  </si>
  <si>
    <t>Purchase of Trucks and Tankers (Funded 
under STIDF)</t>
  </si>
  <si>
    <t>(In Thousands of Rupees)</t>
  </si>
  <si>
    <t>Lumpsum Provision for Revision of Pay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</si>
</sst>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_)"/>
    <numFmt numFmtId="179" formatCode="00000#"/>
    <numFmt numFmtId="180" formatCode="00.000"/>
    <numFmt numFmtId="181" formatCode="00"/>
    <numFmt numFmtId="182" formatCode="0_);\(0\)"/>
    <numFmt numFmtId="183" formatCode="_(* #,##0_);_(* \(#,##0\);_(* &quot;-&quot;??_);_(@_)"/>
    <numFmt numFmtId="184" formatCode="0#"/>
    <numFmt numFmtId="185" formatCode="_-* #,##0.00\ _k_r_-;\-* #,##0.00\ _k_r_-;_-* &quot;-&quot;??\ _k_r_-;_-@_-"/>
  </numFmts>
  <fonts count="28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60" applyNumberFormat="1" applyFont="1" applyFill="1" applyBorder="1" applyAlignment="1" applyProtection="1">
      <alignment horizontal="right"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4" fillId="0" borderId="0" xfId="57" applyFont="1" applyFill="1" applyAlignment="1">
      <alignment horizontal="right"/>
      <protection/>
    </xf>
    <xf numFmtId="0" fontId="7" fillId="0" borderId="0" xfId="57" applyFont="1" applyFill="1" applyAlignment="1" applyProtection="1">
      <alignment horizontal="center"/>
      <protection/>
    </xf>
    <xf numFmtId="0" fontId="7" fillId="0" borderId="0" xfId="57" applyNumberFormat="1" applyFont="1" applyFill="1" applyAlignment="1" applyProtection="1">
      <alignment horizontal="center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7" fillId="0" borderId="0" xfId="57" applyNumberFormat="1" applyFont="1" applyFill="1" applyAlignment="1">
      <alignment horizontal="center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57" applyFont="1" applyFill="1" applyAlignment="1" applyProtection="1">
      <alignment horizontal="center"/>
      <protection/>
    </xf>
    <xf numFmtId="0" fontId="4" fillId="0" borderId="0" xfId="57" applyNumberFormat="1" applyFont="1" applyFill="1" applyAlignment="1" applyProtection="1">
      <alignment horizontal="center"/>
      <protection/>
    </xf>
    <xf numFmtId="0" fontId="4" fillId="0" borderId="0" xfId="57" applyNumberFormat="1" applyFont="1" applyFill="1" applyAlignment="1">
      <alignment horizontal="center"/>
      <protection/>
    </xf>
    <xf numFmtId="0" fontId="4" fillId="0" borderId="0" xfId="57" applyFont="1" applyFill="1" applyAlignment="1">
      <alignment horizontal="left" vertical="top"/>
      <protection/>
    </xf>
    <xf numFmtId="0" fontId="7" fillId="0" borderId="0" xfId="57" applyNumberFormat="1" applyFont="1" applyFill="1" applyBorder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7" fillId="0" borderId="0" xfId="58" applyFont="1" applyFill="1" applyBorder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7" fillId="0" borderId="0" xfId="57" applyNumberFormat="1" applyFont="1" applyFill="1" applyBorder="1" applyAlignment="1" applyProtection="1">
      <alignment horizontal="right"/>
      <protection/>
    </xf>
    <xf numFmtId="0" fontId="4" fillId="0" borderId="10" xfId="60" applyFont="1" applyFill="1" applyBorder="1">
      <alignment/>
      <protection/>
    </xf>
    <xf numFmtId="0" fontId="4" fillId="0" borderId="10" xfId="60" applyNumberFormat="1" applyFont="1" applyFill="1" applyBorder="1">
      <alignment/>
      <protection/>
    </xf>
    <xf numFmtId="0" fontId="4" fillId="0" borderId="10" xfId="60" applyNumberFormat="1" applyFont="1" applyFill="1" applyBorder="1" applyAlignment="1" applyProtection="1">
      <alignment horizontal="left"/>
      <protection/>
    </xf>
    <xf numFmtId="0" fontId="8" fillId="0" borderId="10" xfId="60" applyNumberFormat="1" applyFont="1" applyFill="1" applyBorder="1" applyAlignment="1" applyProtection="1">
      <alignment horizontal="left"/>
      <protection/>
    </xf>
    <xf numFmtId="0" fontId="8" fillId="0" borderId="10" xfId="60" applyNumberFormat="1" applyFont="1" applyFill="1" applyBorder="1">
      <alignment/>
      <protection/>
    </xf>
    <xf numFmtId="0" fontId="9" fillId="0" borderId="10" xfId="60" applyNumberFormat="1" applyFont="1" applyFill="1" applyBorder="1" applyAlignment="1" applyProtection="1">
      <alignment horizontal="right"/>
      <protection/>
    </xf>
    <xf numFmtId="0" fontId="4" fillId="0" borderId="11" xfId="61" applyFont="1" applyFill="1" applyBorder="1" applyProtection="1">
      <alignment/>
      <protection/>
    </xf>
    <xf numFmtId="0" fontId="4" fillId="0" borderId="11" xfId="61" applyFont="1" applyFill="1" applyBorder="1" applyAlignment="1" applyProtection="1">
      <alignment horizontal="right"/>
      <protection/>
    </xf>
    <xf numFmtId="0" fontId="4" fillId="0" borderId="0" xfId="60" applyFont="1" applyFill="1" applyBorder="1" applyProtection="1">
      <alignment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Border="1" applyProtection="1">
      <alignment/>
      <protection/>
    </xf>
    <xf numFmtId="0" fontId="4" fillId="0" borderId="0" xfId="61" applyFont="1" applyFill="1" applyBorder="1" applyAlignment="1" applyProtection="1">
      <alignment horizontal="right"/>
      <protection/>
    </xf>
    <xf numFmtId="0" fontId="4" fillId="0" borderId="0" xfId="60" applyFont="1" applyFill="1" applyAlignment="1" applyProtection="1">
      <alignment horizontal="left"/>
      <protection/>
    </xf>
    <xf numFmtId="0" fontId="4" fillId="0" borderId="10" xfId="61" applyFont="1" applyFill="1" applyBorder="1" applyProtection="1">
      <alignment/>
      <protection/>
    </xf>
    <xf numFmtId="0" fontId="4" fillId="0" borderId="10" xfId="61" applyFont="1" applyFill="1" applyBorder="1" applyAlignment="1" applyProtection="1">
      <alignment horizontal="right"/>
      <protection/>
    </xf>
    <xf numFmtId="0" fontId="4" fillId="0" borderId="10" xfId="60" applyFont="1" applyFill="1" applyBorder="1" applyProtection="1">
      <alignment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7" fillId="0" borderId="0" xfId="57" applyFont="1" applyFill="1" applyAlignment="1" applyProtection="1">
      <alignment horizontal="left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7" fillId="0" borderId="0" xfId="57" applyFont="1" applyFill="1" applyAlignment="1">
      <alignment horizontal="right"/>
      <protection/>
    </xf>
    <xf numFmtId="180" fontId="7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Alignment="1">
      <alignment horizontal="left"/>
      <protection/>
    </xf>
    <xf numFmtId="179" fontId="4" fillId="0" borderId="0" xfId="57" applyNumberFormat="1" applyFont="1" applyFill="1" applyBorder="1" applyAlignment="1">
      <alignment horizontal="right"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43" fontId="4" fillId="0" borderId="0" xfId="42" applyFont="1" applyFill="1" applyAlignment="1" applyProtection="1">
      <alignment horizontal="right" wrapText="1"/>
      <protection/>
    </xf>
    <xf numFmtId="0" fontId="4" fillId="0" borderId="0" xfId="61" applyFont="1" applyFill="1" applyBorder="1" applyAlignment="1" applyProtection="1">
      <alignment horizontal="left" vertical="top" wrapText="1"/>
      <protection/>
    </xf>
    <xf numFmtId="0" fontId="4" fillId="0" borderId="12" xfId="57" applyNumberFormat="1" applyFont="1" applyFill="1" applyBorder="1" applyAlignment="1" applyProtection="1">
      <alignment horizontal="right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Border="1" applyAlignment="1">
      <alignment horizontal="right"/>
      <protection/>
    </xf>
    <xf numFmtId="0" fontId="4" fillId="0" borderId="10" xfId="57" applyFont="1" applyFill="1" applyBorder="1">
      <alignment/>
      <protection/>
    </xf>
    <xf numFmtId="0" fontId="4" fillId="0" borderId="10" xfId="57" applyFont="1" applyFill="1" applyBorder="1" applyAlignment="1" applyProtection="1">
      <alignment horizontal="left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0" fontId="4" fillId="0" borderId="10" xfId="57" applyNumberFormat="1" applyFont="1" applyFill="1" applyBorder="1" applyAlignment="1" applyProtection="1">
      <alignment horizontal="right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180" fontId="7" fillId="0" borderId="0" xfId="57" applyNumberFormat="1" applyFont="1" applyFill="1" applyBorder="1" applyAlignment="1">
      <alignment horizontal="right"/>
      <protection/>
    </xf>
    <xf numFmtId="0" fontId="7" fillId="0" borderId="0" xfId="57" applyFont="1" applyFill="1" applyBorder="1" applyAlignment="1" applyProtection="1">
      <alignment horizontal="left"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12" xfId="57" applyFont="1" applyFill="1" applyBorder="1">
      <alignment/>
      <protection/>
    </xf>
    <xf numFmtId="0" fontId="4" fillId="0" borderId="12" xfId="57" applyFont="1" applyFill="1" applyBorder="1" applyAlignment="1">
      <alignment horizontal="right"/>
      <protection/>
    </xf>
    <xf numFmtId="0" fontId="7" fillId="0" borderId="12" xfId="57" applyFont="1" applyFill="1" applyBorder="1" applyAlignment="1" applyProtection="1">
      <alignment horizontal="left"/>
      <protection/>
    </xf>
    <xf numFmtId="0" fontId="4" fillId="0" borderId="0" xfId="57" applyFont="1" applyFill="1" applyAlignment="1">
      <alignment horizontal="left" vertical="top" wrapText="1"/>
      <protection/>
    </xf>
    <xf numFmtId="0" fontId="7" fillId="0" borderId="0" xfId="57" applyFont="1" applyFill="1" applyAlignment="1">
      <alignment horizontal="right" vertical="top" wrapText="1"/>
      <protection/>
    </xf>
    <xf numFmtId="0" fontId="7" fillId="0" borderId="0" xfId="57" applyFont="1" applyFill="1" applyAlignment="1" applyProtection="1">
      <alignment horizontal="left" vertical="top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184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180" fontId="7" fillId="0" borderId="0" xfId="62" applyNumberFormat="1" applyFont="1" applyFill="1" applyAlignment="1">
      <alignment horizontal="right" vertical="top" wrapText="1"/>
      <protection/>
    </xf>
    <xf numFmtId="0" fontId="7" fillId="0" borderId="0" xfId="57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Alignment="1">
      <alignment horizontal="right" vertical="top" wrapText="1"/>
      <protection/>
    </xf>
    <xf numFmtId="179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Alignment="1">
      <alignment horizontal="right" wrapText="1"/>
    </xf>
    <xf numFmtId="43" fontId="4" fillId="0" borderId="12" xfId="42" applyFont="1" applyFill="1" applyBorder="1" applyAlignment="1">
      <alignment horizontal="right" wrapText="1"/>
    </xf>
    <xf numFmtId="181" fontId="4" fillId="0" borderId="0" xfId="57" applyNumberFormat="1" applyFont="1" applyFill="1" applyBorder="1" applyAlignment="1">
      <alignment horizontal="right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0" xfId="59" applyFont="1" applyFill="1" applyAlignment="1">
      <alignment vertical="top" wrapText="1"/>
      <protection/>
    </xf>
    <xf numFmtId="0" fontId="7" fillId="0" borderId="0" xfId="59" applyNumberFormat="1" applyFont="1" applyFill="1" applyBorder="1" applyAlignment="1" applyProtection="1">
      <alignment horizontal="left" wrapText="1"/>
      <protection/>
    </xf>
    <xf numFmtId="180" fontId="7" fillId="0" borderId="0" xfId="57" applyNumberFormat="1" applyFont="1" applyFill="1" applyBorder="1" applyAlignment="1">
      <alignment horizontal="right" vertical="top"/>
      <protection/>
    </xf>
    <xf numFmtId="43" fontId="4" fillId="0" borderId="0" xfId="42" applyFont="1" applyFill="1" applyBorder="1" applyAlignment="1">
      <alignment horizontal="right" wrapText="1"/>
    </xf>
    <xf numFmtId="0" fontId="4" fillId="0" borderId="0" xfId="42" applyNumberFormat="1" applyFont="1" applyFill="1" applyBorder="1" applyAlignment="1">
      <alignment horizontal="right" wrapText="1"/>
    </xf>
    <xf numFmtId="0" fontId="7" fillId="0" borderId="0" xfId="57" applyFont="1" applyFill="1" applyBorder="1">
      <alignment/>
      <protection/>
    </xf>
    <xf numFmtId="0" fontId="4" fillId="0" borderId="10" xfId="57" applyFont="1" applyFill="1" applyBorder="1" applyAlignment="1">
      <alignment horizontal="right"/>
      <protection/>
    </xf>
    <xf numFmtId="0" fontId="4" fillId="0" borderId="10" xfId="57" applyNumberFormat="1" applyFont="1" applyFill="1" applyBorder="1">
      <alignment/>
      <protection/>
    </xf>
    <xf numFmtId="0" fontId="4" fillId="0" borderId="0" xfId="57" applyFont="1" applyFill="1" applyBorder="1" applyAlignment="1" applyProtection="1">
      <alignment horizontal="left" wrapText="1"/>
      <protection/>
    </xf>
    <xf numFmtId="179" fontId="4" fillId="0" borderId="0" xfId="57" applyNumberFormat="1" applyFont="1" applyFill="1" applyBorder="1" applyAlignment="1">
      <alignment horizontal="right" vertical="top"/>
      <protection/>
    </xf>
    <xf numFmtId="0" fontId="4" fillId="0" borderId="0" xfId="57" applyFont="1" applyFill="1" applyAlignment="1" applyProtection="1">
      <alignment horizontal="left" vertical="top"/>
      <protection/>
    </xf>
    <xf numFmtId="0" fontId="4" fillId="0" borderId="0" xfId="57" applyFont="1" applyFill="1" applyBorder="1" applyAlignment="1">
      <alignment horizontal="right" vertical="top" wrapText="1"/>
      <protection/>
    </xf>
    <xf numFmtId="180" fontId="7" fillId="0" borderId="0" xfId="62" applyNumberFormat="1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>
      <alignment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/>
      <protection/>
    </xf>
    <xf numFmtId="0" fontId="4" fillId="0" borderId="12" xfId="42" applyNumberFormat="1" applyFont="1" applyFill="1" applyBorder="1" applyAlignment="1">
      <alignment horizontal="right" wrapText="1"/>
    </xf>
    <xf numFmtId="0" fontId="4" fillId="0" borderId="12" xfId="42" applyNumberFormat="1" applyFont="1" applyFill="1" applyBorder="1" applyAlignment="1" applyProtection="1">
      <alignment horizontal="right"/>
      <protection/>
    </xf>
    <xf numFmtId="0" fontId="7" fillId="0" borderId="0" xfId="57" applyFont="1" applyFill="1" applyBorder="1" applyAlignment="1">
      <alignment horizontal="right" vertical="top" wrapText="1"/>
      <protection/>
    </xf>
    <xf numFmtId="179" fontId="4" fillId="0" borderId="10" xfId="57" applyNumberFormat="1" applyFont="1" applyFill="1" applyBorder="1" applyAlignment="1">
      <alignment horizontal="right"/>
      <protection/>
    </xf>
    <xf numFmtId="0" fontId="4" fillId="0" borderId="10" xfId="57" applyFont="1" applyFill="1" applyBorder="1" applyAlignment="1" applyProtection="1">
      <alignment horizontal="justify"/>
      <protection/>
    </xf>
    <xf numFmtId="0" fontId="4" fillId="0" borderId="0" xfId="60" applyNumberFormat="1" applyFont="1" applyFill="1" applyAlignment="1" applyProtection="1">
      <alignment horizontal="center"/>
      <protection/>
    </xf>
    <xf numFmtId="0" fontId="4" fillId="0" borderId="11" xfId="60" applyNumberFormat="1" applyFont="1" applyFill="1" applyBorder="1" applyAlignment="1" applyProtection="1">
      <alignment horizontal="center"/>
      <protection/>
    </xf>
    <xf numFmtId="0" fontId="4" fillId="0" borderId="0" xfId="59" applyFont="1" applyFill="1" applyAlignment="1" applyProtection="1">
      <alignment horizontal="left" wrapText="1"/>
      <protection/>
    </xf>
    <xf numFmtId="0" fontId="4" fillId="0" borderId="0" xfId="60" applyNumberFormat="1" applyFont="1" applyFill="1" applyBorder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 for 03-04" xfId="59"/>
    <cellStyle name="Normal_BUDGET-2000" xfId="60"/>
    <cellStyle name="Normal_budgetDocNIC02-03" xfId="61"/>
    <cellStyle name="Normal_DEMAND1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9"/>
  <sheetViews>
    <sheetView tabSelected="1" view="pageBreakPreview" zoomScaleSheetLayoutView="100" zoomScalePageLayoutView="0" workbookViewId="0" topLeftCell="A65">
      <selection activeCell="D105" sqref="D105"/>
    </sheetView>
  </sheetViews>
  <sheetFormatPr defaultColWidth="11.00390625" defaultRowHeight="12.75"/>
  <cols>
    <col min="1" max="1" width="6.421875" style="4" customWidth="1"/>
    <col min="2" max="2" width="8.140625" style="7" customWidth="1"/>
    <col min="3" max="3" width="34.57421875" style="4" customWidth="1"/>
    <col min="4" max="4" width="8.57421875" style="20" customWidth="1"/>
    <col min="5" max="5" width="9.421875" style="20" customWidth="1"/>
    <col min="6" max="6" width="8.421875" style="4" customWidth="1"/>
    <col min="7" max="8" width="8.57421875" style="4" customWidth="1"/>
    <col min="9" max="9" width="8.421875" style="4" customWidth="1"/>
    <col min="10" max="10" width="8.57421875" style="20" customWidth="1"/>
    <col min="11" max="11" width="9.140625" style="4" customWidth="1"/>
    <col min="12" max="12" width="8.421875" style="4" customWidth="1"/>
    <col min="13" max="16384" width="11.00390625" style="4" customWidth="1"/>
  </cols>
  <sheetData>
    <row r="1" spans="1:12" ht="12.75">
      <c r="A1" s="2"/>
      <c r="B1" s="3"/>
      <c r="C1" s="5"/>
      <c r="D1" s="6"/>
      <c r="E1" s="6" t="s">
        <v>53</v>
      </c>
      <c r="F1" s="5"/>
      <c r="G1" s="5"/>
      <c r="H1" s="5"/>
      <c r="I1" s="5"/>
      <c r="J1" s="6"/>
      <c r="K1" s="5"/>
      <c r="L1" s="5"/>
    </row>
    <row r="2" spans="1:12" ht="12.75">
      <c r="A2" s="2"/>
      <c r="B2" s="3"/>
      <c r="C2" s="5"/>
      <c r="D2" s="6"/>
      <c r="E2" s="6" t="s">
        <v>0</v>
      </c>
      <c r="F2" s="5"/>
      <c r="G2" s="5"/>
      <c r="H2" s="5"/>
      <c r="I2" s="5"/>
      <c r="J2" s="6"/>
      <c r="K2" s="5"/>
      <c r="L2" s="5"/>
    </row>
    <row r="3" spans="3:12" ht="12.75">
      <c r="C3" s="8"/>
      <c r="D3" s="9"/>
      <c r="E3" s="9"/>
      <c r="F3" s="8"/>
      <c r="G3" s="8"/>
      <c r="H3" s="8"/>
      <c r="I3" s="8"/>
      <c r="J3" s="9"/>
      <c r="K3" s="8"/>
      <c r="L3" s="8"/>
    </row>
    <row r="4" spans="4:12" ht="12.75">
      <c r="D4" s="10" t="s">
        <v>59</v>
      </c>
      <c r="E4" s="11">
        <v>3055</v>
      </c>
      <c r="F4" s="12" t="s">
        <v>1</v>
      </c>
      <c r="G4" s="13"/>
      <c r="H4" s="13"/>
      <c r="I4" s="13"/>
      <c r="J4" s="14"/>
      <c r="K4" s="13"/>
      <c r="L4" s="13"/>
    </row>
    <row r="5" spans="4:12" ht="12.75">
      <c r="D5" s="10" t="s">
        <v>60</v>
      </c>
      <c r="E5" s="11">
        <v>5053</v>
      </c>
      <c r="F5" s="90" t="s">
        <v>63</v>
      </c>
      <c r="G5" s="13"/>
      <c r="H5" s="13"/>
      <c r="I5" s="13"/>
      <c r="J5" s="14"/>
      <c r="K5" s="13"/>
      <c r="L5" s="13"/>
    </row>
    <row r="6" spans="4:12" ht="12.75">
      <c r="D6" s="4"/>
      <c r="E6" s="11">
        <v>5055</v>
      </c>
      <c r="F6" s="12" t="s">
        <v>2</v>
      </c>
      <c r="G6" s="13"/>
      <c r="H6" s="13"/>
      <c r="I6" s="13"/>
      <c r="J6" s="14"/>
      <c r="K6" s="13"/>
      <c r="L6" s="13"/>
    </row>
    <row r="7" spans="1:12" ht="12.75">
      <c r="A7" s="12" t="s">
        <v>83</v>
      </c>
      <c r="D7" s="10"/>
      <c r="E7" s="15"/>
      <c r="G7" s="13"/>
      <c r="H7" s="13"/>
      <c r="I7" s="13"/>
      <c r="J7" s="14"/>
      <c r="K7" s="13"/>
      <c r="L7" s="13"/>
    </row>
    <row r="8" spans="1:7" ht="12.75">
      <c r="A8" s="16"/>
      <c r="D8" s="17"/>
      <c r="E8" s="18" t="s">
        <v>57</v>
      </c>
      <c r="F8" s="19" t="s">
        <v>58</v>
      </c>
      <c r="G8" s="19" t="s">
        <v>10</v>
      </c>
    </row>
    <row r="9" spans="1:12" ht="12.75">
      <c r="A9" s="16"/>
      <c r="D9" s="21" t="s">
        <v>3</v>
      </c>
      <c r="E9" s="6">
        <f>L49</f>
        <v>305027</v>
      </c>
      <c r="F9" s="6">
        <f>L83</f>
        <v>7564</v>
      </c>
      <c r="G9" s="6">
        <f>F9+E9</f>
        <v>312591</v>
      </c>
      <c r="H9" s="20"/>
      <c r="I9" s="20"/>
      <c r="K9" s="20"/>
      <c r="L9" s="20"/>
    </row>
    <row r="10" spans="1:12" ht="12.75">
      <c r="A10" s="12" t="s">
        <v>56</v>
      </c>
      <c r="C10" s="12"/>
      <c r="F10" s="20"/>
      <c r="G10" s="20"/>
      <c r="H10" s="20"/>
      <c r="I10" s="20"/>
      <c r="K10" s="20"/>
      <c r="L10" s="20"/>
    </row>
    <row r="11" spans="3:12" ht="13.5">
      <c r="C11" s="22"/>
      <c r="D11" s="23"/>
      <c r="E11" s="23"/>
      <c r="F11" s="23"/>
      <c r="G11" s="23"/>
      <c r="H11" s="23"/>
      <c r="I11" s="24"/>
      <c r="J11" s="25"/>
      <c r="K11" s="26"/>
      <c r="L11" s="27" t="s">
        <v>87</v>
      </c>
    </row>
    <row r="12" spans="1:12" s="31" customFormat="1" ht="13.5" customHeight="1">
      <c r="A12" s="28"/>
      <c r="B12" s="29"/>
      <c r="C12" s="30"/>
      <c r="D12" s="102" t="s">
        <v>4</v>
      </c>
      <c r="E12" s="102"/>
      <c r="F12" s="101" t="s">
        <v>5</v>
      </c>
      <c r="G12" s="101"/>
      <c r="H12" s="101" t="s">
        <v>6</v>
      </c>
      <c r="I12" s="101"/>
      <c r="J12" s="101" t="s">
        <v>5</v>
      </c>
      <c r="K12" s="101"/>
      <c r="L12" s="101"/>
    </row>
    <row r="13" spans="1:12" s="31" customFormat="1" ht="13.5" customHeight="1">
      <c r="A13" s="32"/>
      <c r="B13" s="33"/>
      <c r="C13" s="34" t="s">
        <v>7</v>
      </c>
      <c r="D13" s="104" t="s">
        <v>62</v>
      </c>
      <c r="E13" s="104"/>
      <c r="F13" s="104" t="s">
        <v>79</v>
      </c>
      <c r="G13" s="104"/>
      <c r="H13" s="104" t="s">
        <v>79</v>
      </c>
      <c r="I13" s="104"/>
      <c r="J13" s="104" t="s">
        <v>82</v>
      </c>
      <c r="K13" s="104"/>
      <c r="L13" s="104"/>
    </row>
    <row r="14" spans="1:16" s="31" customFormat="1" ht="13.5" customHeight="1">
      <c r="A14" s="35"/>
      <c r="B14" s="36"/>
      <c r="C14" s="37"/>
      <c r="D14" s="1" t="s">
        <v>8</v>
      </c>
      <c r="E14" s="1" t="s">
        <v>9</v>
      </c>
      <c r="F14" s="1" t="s">
        <v>8</v>
      </c>
      <c r="G14" s="1" t="s">
        <v>9</v>
      </c>
      <c r="H14" s="1" t="s">
        <v>8</v>
      </c>
      <c r="I14" s="1" t="s">
        <v>9</v>
      </c>
      <c r="J14" s="1" t="s">
        <v>8</v>
      </c>
      <c r="K14" s="1" t="s">
        <v>9</v>
      </c>
      <c r="L14" s="1" t="s">
        <v>10</v>
      </c>
      <c r="M14" s="31" t="s">
        <v>74</v>
      </c>
      <c r="N14" s="31" t="s">
        <v>75</v>
      </c>
      <c r="O14" s="31" t="s">
        <v>76</v>
      </c>
      <c r="P14" s="31" t="s">
        <v>77</v>
      </c>
    </row>
    <row r="15" spans="1:12" s="31" customFormat="1" ht="13.5" customHeight="1">
      <c r="A15" s="32"/>
      <c r="B15" s="33"/>
      <c r="C15" s="30"/>
      <c r="D15" s="38"/>
      <c r="E15" s="38"/>
      <c r="F15" s="38"/>
      <c r="G15" s="38"/>
      <c r="H15" s="38"/>
      <c r="I15" s="38"/>
      <c r="J15" s="38"/>
      <c r="K15" s="38"/>
      <c r="L15" s="38"/>
    </row>
    <row r="16" spans="3:12" ht="13.5" customHeight="1">
      <c r="C16" s="39" t="s">
        <v>11</v>
      </c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13.5" customHeight="1">
      <c r="A17" s="4" t="s">
        <v>12</v>
      </c>
      <c r="B17" s="41">
        <v>3055</v>
      </c>
      <c r="C17" s="39" t="s">
        <v>1</v>
      </c>
      <c r="F17" s="20"/>
      <c r="G17" s="20"/>
      <c r="H17" s="20"/>
      <c r="I17" s="20"/>
      <c r="K17" s="20"/>
      <c r="L17" s="20"/>
    </row>
    <row r="18" spans="2:12" ht="13.5" customHeight="1">
      <c r="B18" s="42">
        <v>0.201</v>
      </c>
      <c r="C18" s="39" t="s">
        <v>13</v>
      </c>
      <c r="F18" s="43"/>
      <c r="G18" s="20"/>
      <c r="H18" s="20"/>
      <c r="I18" s="20"/>
      <c r="K18" s="20"/>
      <c r="L18" s="20"/>
    </row>
    <row r="19" spans="2:12" ht="13.5" customHeight="1">
      <c r="B19" s="7">
        <v>60</v>
      </c>
      <c r="C19" s="12" t="s">
        <v>14</v>
      </c>
      <c r="F19" s="20"/>
      <c r="G19" s="20"/>
      <c r="H19" s="20"/>
      <c r="I19" s="20"/>
      <c r="K19" s="20"/>
      <c r="L19" s="20"/>
    </row>
    <row r="20" spans="1:12" ht="13.5" customHeight="1">
      <c r="A20" s="2"/>
      <c r="B20" s="44" t="s">
        <v>15</v>
      </c>
      <c r="C20" s="45" t="s">
        <v>16</v>
      </c>
      <c r="D20" s="46">
        <v>2692</v>
      </c>
      <c r="E20" s="46">
        <v>38973</v>
      </c>
      <c r="F20" s="46">
        <v>2893</v>
      </c>
      <c r="G20" s="10">
        <v>28860</v>
      </c>
      <c r="H20" s="10">
        <v>2893</v>
      </c>
      <c r="I20" s="10">
        <v>28860</v>
      </c>
      <c r="J20" s="46">
        <v>3195</v>
      </c>
      <c r="K20" s="10">
        <v>34629</v>
      </c>
      <c r="L20" s="10">
        <f aca="true" t="shared" si="0" ref="L20:L27">SUM(J20:K20)</f>
        <v>37824</v>
      </c>
    </row>
    <row r="21" spans="1:12" ht="13.5" customHeight="1">
      <c r="A21" s="2"/>
      <c r="B21" s="44" t="s">
        <v>17</v>
      </c>
      <c r="C21" s="45" t="s">
        <v>18</v>
      </c>
      <c r="D21" s="46">
        <v>500</v>
      </c>
      <c r="E21" s="46">
        <v>150</v>
      </c>
      <c r="F21" s="46">
        <v>1</v>
      </c>
      <c r="G21" s="10">
        <v>135</v>
      </c>
      <c r="H21" s="10">
        <v>1</v>
      </c>
      <c r="I21" s="10">
        <v>135</v>
      </c>
      <c r="J21" s="46">
        <v>200</v>
      </c>
      <c r="K21" s="10">
        <v>150</v>
      </c>
      <c r="L21" s="10">
        <f t="shared" si="0"/>
        <v>350</v>
      </c>
    </row>
    <row r="22" spans="1:12" ht="13.5" customHeight="1">
      <c r="A22" s="2"/>
      <c r="B22" s="44" t="s">
        <v>19</v>
      </c>
      <c r="C22" s="45" t="s">
        <v>20</v>
      </c>
      <c r="D22" s="46">
        <v>1799</v>
      </c>
      <c r="E22" s="46">
        <v>3007</v>
      </c>
      <c r="F22" s="46">
        <v>1</v>
      </c>
      <c r="G22" s="10">
        <v>3700</v>
      </c>
      <c r="H22" s="10">
        <v>1</v>
      </c>
      <c r="I22" s="10">
        <v>3700</v>
      </c>
      <c r="J22" s="46">
        <v>293</v>
      </c>
      <c r="K22" s="10">
        <v>4500</v>
      </c>
      <c r="L22" s="10">
        <f t="shared" si="0"/>
        <v>4793</v>
      </c>
    </row>
    <row r="23" spans="1:12" ht="13.5" customHeight="1">
      <c r="A23" s="2"/>
      <c r="B23" s="44" t="s">
        <v>21</v>
      </c>
      <c r="C23" s="45" t="s">
        <v>22</v>
      </c>
      <c r="D23" s="47">
        <v>0</v>
      </c>
      <c r="E23" s="46">
        <v>34</v>
      </c>
      <c r="F23" s="47">
        <v>0</v>
      </c>
      <c r="G23" s="10">
        <v>35</v>
      </c>
      <c r="H23" s="47">
        <v>0</v>
      </c>
      <c r="I23" s="10">
        <v>35</v>
      </c>
      <c r="J23" s="47">
        <v>0</v>
      </c>
      <c r="K23" s="10">
        <v>40</v>
      </c>
      <c r="L23" s="10">
        <f t="shared" si="0"/>
        <v>40</v>
      </c>
    </row>
    <row r="24" spans="1:12" ht="13.5" customHeight="1">
      <c r="A24" s="2"/>
      <c r="B24" s="44" t="s">
        <v>68</v>
      </c>
      <c r="C24" s="48" t="s">
        <v>88</v>
      </c>
      <c r="D24" s="47">
        <v>0</v>
      </c>
      <c r="E24" s="47">
        <v>0</v>
      </c>
      <c r="F24" s="46">
        <v>4791</v>
      </c>
      <c r="G24" s="47">
        <v>0</v>
      </c>
      <c r="H24" s="46">
        <v>4791</v>
      </c>
      <c r="I24" s="47">
        <v>0</v>
      </c>
      <c r="J24" s="47">
        <v>0</v>
      </c>
      <c r="K24" s="47">
        <v>0</v>
      </c>
      <c r="L24" s="47">
        <f t="shared" si="0"/>
        <v>0</v>
      </c>
    </row>
    <row r="25" spans="1:12" ht="13.5" customHeight="1">
      <c r="A25" s="2"/>
      <c r="B25" s="44" t="s">
        <v>23</v>
      </c>
      <c r="C25" s="45" t="s">
        <v>24</v>
      </c>
      <c r="D25" s="46">
        <v>1163</v>
      </c>
      <c r="E25" s="46">
        <v>3952</v>
      </c>
      <c r="F25" s="47">
        <v>0</v>
      </c>
      <c r="G25" s="10">
        <v>3766</v>
      </c>
      <c r="H25" s="47">
        <v>0</v>
      </c>
      <c r="I25" s="10">
        <v>3766</v>
      </c>
      <c r="J25" s="47">
        <v>0</v>
      </c>
      <c r="K25" s="10">
        <v>4200</v>
      </c>
      <c r="L25" s="10">
        <f t="shared" si="0"/>
        <v>4200</v>
      </c>
    </row>
    <row r="26" spans="1:12" ht="13.5" customHeight="1">
      <c r="A26" s="2"/>
      <c r="B26" s="44" t="s">
        <v>25</v>
      </c>
      <c r="C26" s="45" t="s">
        <v>26</v>
      </c>
      <c r="D26" s="47">
        <v>0</v>
      </c>
      <c r="E26" s="46">
        <v>560</v>
      </c>
      <c r="F26" s="46">
        <v>1</v>
      </c>
      <c r="G26" s="10">
        <v>510</v>
      </c>
      <c r="H26" s="10">
        <v>1</v>
      </c>
      <c r="I26" s="10">
        <v>510</v>
      </c>
      <c r="J26" s="46">
        <v>1</v>
      </c>
      <c r="K26" s="10">
        <v>590</v>
      </c>
      <c r="L26" s="10">
        <f t="shared" si="0"/>
        <v>591</v>
      </c>
    </row>
    <row r="27" spans="1:12" ht="13.5" customHeight="1">
      <c r="A27" s="2"/>
      <c r="B27" s="44" t="s">
        <v>54</v>
      </c>
      <c r="C27" s="45" t="s">
        <v>55</v>
      </c>
      <c r="D27" s="46">
        <v>98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f t="shared" si="0"/>
        <v>0</v>
      </c>
    </row>
    <row r="28" spans="1:12" ht="13.5" customHeight="1">
      <c r="A28" s="2" t="s">
        <v>10</v>
      </c>
      <c r="B28" s="3">
        <v>60</v>
      </c>
      <c r="C28" s="45" t="s">
        <v>14</v>
      </c>
      <c r="D28" s="49">
        <f aca="true" t="shared" si="1" ref="D28:I28">SUM(D20:D27)</f>
        <v>6252</v>
      </c>
      <c r="E28" s="49">
        <f t="shared" si="1"/>
        <v>46676</v>
      </c>
      <c r="F28" s="50">
        <f t="shared" si="1"/>
        <v>7687</v>
      </c>
      <c r="G28" s="49">
        <f t="shared" si="1"/>
        <v>37006</v>
      </c>
      <c r="H28" s="49">
        <f t="shared" si="1"/>
        <v>7687</v>
      </c>
      <c r="I28" s="49">
        <f t="shared" si="1"/>
        <v>37006</v>
      </c>
      <c r="J28" s="50">
        <f>SUM(J20:J27)</f>
        <v>3689</v>
      </c>
      <c r="K28" s="49">
        <f>SUM(K20:K27)</f>
        <v>44109</v>
      </c>
      <c r="L28" s="49">
        <f>SUM(L20:L27)</f>
        <v>47798</v>
      </c>
    </row>
    <row r="29" spans="1:12" ht="13.5" customHeight="1">
      <c r="A29" s="2"/>
      <c r="B29" s="3"/>
      <c r="C29" s="45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13.5" customHeight="1">
      <c r="A30" s="2"/>
      <c r="B30" s="3">
        <v>61</v>
      </c>
      <c r="C30" s="45" t="s">
        <v>27</v>
      </c>
      <c r="D30" s="51"/>
      <c r="E30" s="51"/>
      <c r="F30" s="51"/>
      <c r="G30" s="51"/>
      <c r="H30" s="51"/>
      <c r="I30" s="51"/>
      <c r="J30" s="51"/>
      <c r="K30" s="51"/>
      <c r="L30" s="51"/>
    </row>
    <row r="31" spans="1:12" ht="13.5" customHeight="1">
      <c r="A31" s="2"/>
      <c r="B31" s="44" t="s">
        <v>28</v>
      </c>
      <c r="C31" s="45" t="s">
        <v>16</v>
      </c>
      <c r="D31" s="46">
        <v>7728</v>
      </c>
      <c r="E31" s="46">
        <v>222249</v>
      </c>
      <c r="F31" s="46">
        <v>15200</v>
      </c>
      <c r="G31" s="10">
        <v>165316</v>
      </c>
      <c r="H31" s="10">
        <v>15200</v>
      </c>
      <c r="I31" s="10">
        <v>165316</v>
      </c>
      <c r="J31" s="46">
        <v>12177</v>
      </c>
      <c r="K31" s="10">
        <v>175755</v>
      </c>
      <c r="L31" s="10">
        <f>SUM(J31:K31)</f>
        <v>187932</v>
      </c>
    </row>
    <row r="32" spans="1:12" ht="13.5" customHeight="1">
      <c r="A32" s="2"/>
      <c r="B32" s="44" t="s">
        <v>29</v>
      </c>
      <c r="C32" s="45" t="s">
        <v>30</v>
      </c>
      <c r="D32" s="47">
        <v>0</v>
      </c>
      <c r="E32" s="46">
        <v>2941</v>
      </c>
      <c r="F32" s="46">
        <v>1</v>
      </c>
      <c r="G32" s="51">
        <v>2853</v>
      </c>
      <c r="H32" s="46">
        <v>1</v>
      </c>
      <c r="I32" s="51">
        <v>2853</v>
      </c>
      <c r="J32" s="46">
        <v>6259</v>
      </c>
      <c r="K32" s="51">
        <v>3600</v>
      </c>
      <c r="L32" s="10">
        <f>SUM(J32:K32)</f>
        <v>9859</v>
      </c>
    </row>
    <row r="33" spans="1:12" ht="13.5" customHeight="1">
      <c r="A33" s="2"/>
      <c r="B33" s="44" t="s">
        <v>31</v>
      </c>
      <c r="C33" s="45" t="s">
        <v>18</v>
      </c>
      <c r="D33" s="94">
        <v>301</v>
      </c>
      <c r="E33" s="94">
        <v>350</v>
      </c>
      <c r="F33" s="94">
        <v>1</v>
      </c>
      <c r="G33" s="40">
        <v>315</v>
      </c>
      <c r="H33" s="40">
        <v>1</v>
      </c>
      <c r="I33" s="40">
        <v>315</v>
      </c>
      <c r="J33" s="94">
        <v>1</v>
      </c>
      <c r="K33" s="40">
        <v>315</v>
      </c>
      <c r="L33" s="40">
        <f>SUM(J33:K33)</f>
        <v>316</v>
      </c>
    </row>
    <row r="34" spans="1:12" ht="13.5" customHeight="1">
      <c r="A34" s="2"/>
      <c r="B34" s="44" t="s">
        <v>32</v>
      </c>
      <c r="C34" s="45" t="s">
        <v>20</v>
      </c>
      <c r="D34" s="94">
        <v>554</v>
      </c>
      <c r="E34" s="94">
        <v>738</v>
      </c>
      <c r="F34" s="59">
        <v>0</v>
      </c>
      <c r="G34" s="40">
        <v>180</v>
      </c>
      <c r="H34" s="59">
        <v>0</v>
      </c>
      <c r="I34" s="40">
        <v>180</v>
      </c>
      <c r="J34" s="94">
        <v>1</v>
      </c>
      <c r="K34" s="40">
        <v>210</v>
      </c>
      <c r="L34" s="40">
        <f>SUM(J34:K34)</f>
        <v>211</v>
      </c>
    </row>
    <row r="35" spans="1:12" ht="13.5" customHeight="1">
      <c r="A35" s="2"/>
      <c r="B35" s="44" t="s">
        <v>33</v>
      </c>
      <c r="C35" s="45" t="s">
        <v>26</v>
      </c>
      <c r="D35" s="59">
        <v>0</v>
      </c>
      <c r="E35" s="94">
        <v>35003</v>
      </c>
      <c r="F35" s="59">
        <v>0</v>
      </c>
      <c r="G35" s="40">
        <v>41500</v>
      </c>
      <c r="H35" s="59">
        <v>0</v>
      </c>
      <c r="I35" s="40">
        <v>41500</v>
      </c>
      <c r="J35" s="59">
        <v>0</v>
      </c>
      <c r="K35" s="40">
        <v>44400</v>
      </c>
      <c r="L35" s="40">
        <f>SUM(J35:K35)</f>
        <v>44400</v>
      </c>
    </row>
    <row r="36" spans="1:12" ht="13.5" customHeight="1">
      <c r="A36" s="53" t="s">
        <v>10</v>
      </c>
      <c r="B36" s="86">
        <v>61</v>
      </c>
      <c r="C36" s="54" t="s">
        <v>27</v>
      </c>
      <c r="D36" s="49">
        <f aca="true" t="shared" si="2" ref="D36:L36">SUM(D31:D35)</f>
        <v>8583</v>
      </c>
      <c r="E36" s="49">
        <f t="shared" si="2"/>
        <v>261281</v>
      </c>
      <c r="F36" s="50">
        <f t="shared" si="2"/>
        <v>15202</v>
      </c>
      <c r="G36" s="49">
        <f t="shared" si="2"/>
        <v>210164</v>
      </c>
      <c r="H36" s="49">
        <f t="shared" si="2"/>
        <v>15202</v>
      </c>
      <c r="I36" s="49">
        <f t="shared" si="2"/>
        <v>210164</v>
      </c>
      <c r="J36" s="50">
        <f t="shared" si="2"/>
        <v>18438</v>
      </c>
      <c r="K36" s="49">
        <f t="shared" si="2"/>
        <v>224280</v>
      </c>
      <c r="L36" s="49">
        <f t="shared" si="2"/>
        <v>242718</v>
      </c>
    </row>
    <row r="37" spans="1:12" ht="0.75" customHeight="1">
      <c r="A37" s="2"/>
      <c r="B37" s="3"/>
      <c r="C37" s="45"/>
      <c r="D37" s="40"/>
      <c r="E37" s="40"/>
      <c r="F37" s="40"/>
      <c r="G37" s="40"/>
      <c r="H37" s="40"/>
      <c r="I37" s="40"/>
      <c r="J37" s="40"/>
      <c r="K37" s="40"/>
      <c r="L37" s="40"/>
    </row>
    <row r="38" spans="2:12" s="2" customFormat="1" ht="12.75">
      <c r="B38" s="3">
        <v>63</v>
      </c>
      <c r="C38" s="45" t="s">
        <v>69</v>
      </c>
      <c r="D38" s="52"/>
      <c r="E38" s="52"/>
      <c r="F38" s="52"/>
      <c r="G38" s="52"/>
      <c r="H38" s="52"/>
      <c r="I38" s="52"/>
      <c r="J38" s="52"/>
      <c r="K38" s="52"/>
      <c r="L38" s="52"/>
    </row>
    <row r="39" spans="1:12" s="53" customFormat="1" ht="12.75">
      <c r="A39" s="2"/>
      <c r="B39" s="44" t="s">
        <v>34</v>
      </c>
      <c r="C39" s="45" t="s">
        <v>70</v>
      </c>
      <c r="D39" s="55">
        <v>0</v>
      </c>
      <c r="E39" s="57">
        <v>10988</v>
      </c>
      <c r="F39" s="55">
        <v>0</v>
      </c>
      <c r="G39" s="56">
        <v>12000</v>
      </c>
      <c r="H39" s="55">
        <v>0</v>
      </c>
      <c r="I39" s="56">
        <v>12000</v>
      </c>
      <c r="J39" s="55">
        <v>0</v>
      </c>
      <c r="K39" s="56">
        <v>13000</v>
      </c>
      <c r="L39" s="56">
        <f>SUM(J39:K39)</f>
        <v>13000</v>
      </c>
    </row>
    <row r="40" spans="1:12" ht="12.75">
      <c r="A40" s="2" t="s">
        <v>10</v>
      </c>
      <c r="B40" s="3">
        <v>63</v>
      </c>
      <c r="C40" s="45" t="s">
        <v>69</v>
      </c>
      <c r="D40" s="55">
        <f aca="true" t="shared" si="3" ref="D40:L40">SUM(D39:D39)</f>
        <v>0</v>
      </c>
      <c r="E40" s="56">
        <f t="shared" si="3"/>
        <v>10988</v>
      </c>
      <c r="F40" s="55">
        <f t="shared" si="3"/>
        <v>0</v>
      </c>
      <c r="G40" s="56">
        <f t="shared" si="3"/>
        <v>12000</v>
      </c>
      <c r="H40" s="55">
        <f t="shared" si="3"/>
        <v>0</v>
      </c>
      <c r="I40" s="56">
        <f t="shared" si="3"/>
        <v>12000</v>
      </c>
      <c r="J40" s="55">
        <f t="shared" si="3"/>
        <v>0</v>
      </c>
      <c r="K40" s="56">
        <f t="shared" si="3"/>
        <v>13000</v>
      </c>
      <c r="L40" s="56">
        <f t="shared" si="3"/>
        <v>13000</v>
      </c>
    </row>
    <row r="41" spans="1:12" ht="12.75">
      <c r="A41" s="2"/>
      <c r="B41" s="3"/>
      <c r="C41" s="45"/>
      <c r="D41" s="58"/>
      <c r="E41" s="40"/>
      <c r="F41" s="58"/>
      <c r="G41" s="40"/>
      <c r="H41" s="58"/>
      <c r="I41" s="40"/>
      <c r="J41" s="58"/>
      <c r="K41" s="40"/>
      <c r="L41" s="40"/>
    </row>
    <row r="42" spans="1:12" ht="12.75">
      <c r="A42" s="2"/>
      <c r="B42" s="3">
        <v>64</v>
      </c>
      <c r="C42" s="45" t="s">
        <v>35</v>
      </c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25.5">
      <c r="A43" s="2"/>
      <c r="B43" s="89" t="s">
        <v>36</v>
      </c>
      <c r="C43" s="88" t="s">
        <v>80</v>
      </c>
      <c r="D43" s="46">
        <v>48</v>
      </c>
      <c r="E43" s="46">
        <v>200</v>
      </c>
      <c r="F43" s="46">
        <v>1</v>
      </c>
      <c r="G43" s="95">
        <v>180</v>
      </c>
      <c r="H43" s="10">
        <v>1</v>
      </c>
      <c r="I43" s="95">
        <v>180</v>
      </c>
      <c r="J43" s="46">
        <v>1</v>
      </c>
      <c r="K43" s="10">
        <v>1200</v>
      </c>
      <c r="L43" s="10">
        <f>SUM(J43:K43)</f>
        <v>1201</v>
      </c>
    </row>
    <row r="44" spans="1:12" ht="12.75">
      <c r="A44" s="2"/>
      <c r="B44" s="44" t="s">
        <v>37</v>
      </c>
      <c r="C44" s="45" t="s">
        <v>38</v>
      </c>
      <c r="D44" s="47">
        <v>0</v>
      </c>
      <c r="E44" s="46">
        <v>80</v>
      </c>
      <c r="F44" s="59">
        <v>0</v>
      </c>
      <c r="G44" s="40">
        <v>72</v>
      </c>
      <c r="H44" s="59">
        <v>0</v>
      </c>
      <c r="I44" s="40">
        <v>72</v>
      </c>
      <c r="J44" s="59">
        <v>0</v>
      </c>
      <c r="K44" s="10">
        <v>150</v>
      </c>
      <c r="L44" s="40">
        <f>SUM(J44:K44)</f>
        <v>150</v>
      </c>
    </row>
    <row r="45" spans="1:12" ht="25.5">
      <c r="A45" s="2"/>
      <c r="B45" s="89" t="s">
        <v>39</v>
      </c>
      <c r="C45" s="88" t="s">
        <v>81</v>
      </c>
      <c r="D45" s="47">
        <v>0</v>
      </c>
      <c r="E45" s="46">
        <v>170</v>
      </c>
      <c r="F45" s="47">
        <v>0</v>
      </c>
      <c r="G45" s="10">
        <v>153</v>
      </c>
      <c r="H45" s="47">
        <v>0</v>
      </c>
      <c r="I45" s="10">
        <v>153</v>
      </c>
      <c r="J45" s="47">
        <v>0</v>
      </c>
      <c r="K45" s="10">
        <v>160</v>
      </c>
      <c r="L45" s="10">
        <f>SUM(J45:K45)</f>
        <v>160</v>
      </c>
    </row>
    <row r="46" spans="1:12" ht="12.75">
      <c r="A46" s="2" t="s">
        <v>10</v>
      </c>
      <c r="B46" s="3">
        <v>64</v>
      </c>
      <c r="C46" s="45" t="s">
        <v>35</v>
      </c>
      <c r="D46" s="49">
        <f aca="true" t="shared" si="4" ref="D46:L46">SUM(D43:D45)</f>
        <v>48</v>
      </c>
      <c r="E46" s="49">
        <f t="shared" si="4"/>
        <v>450</v>
      </c>
      <c r="F46" s="50">
        <f t="shared" si="4"/>
        <v>1</v>
      </c>
      <c r="G46" s="49">
        <f t="shared" si="4"/>
        <v>405</v>
      </c>
      <c r="H46" s="49">
        <f t="shared" si="4"/>
        <v>1</v>
      </c>
      <c r="I46" s="49">
        <f t="shared" si="4"/>
        <v>405</v>
      </c>
      <c r="J46" s="50">
        <f t="shared" si="4"/>
        <v>1</v>
      </c>
      <c r="K46" s="49">
        <f t="shared" si="4"/>
        <v>1510</v>
      </c>
      <c r="L46" s="49">
        <f t="shared" si="4"/>
        <v>1511</v>
      </c>
    </row>
    <row r="47" spans="1:12" ht="12.75">
      <c r="A47" s="2" t="s">
        <v>10</v>
      </c>
      <c r="B47" s="60">
        <v>0.201</v>
      </c>
      <c r="C47" s="61" t="s">
        <v>13</v>
      </c>
      <c r="D47" s="49">
        <f aca="true" t="shared" si="5" ref="D47:L47">D46+D40+D36+D28</f>
        <v>14883</v>
      </c>
      <c r="E47" s="49">
        <f t="shared" si="5"/>
        <v>319395</v>
      </c>
      <c r="F47" s="50">
        <f t="shared" si="5"/>
        <v>22890</v>
      </c>
      <c r="G47" s="49">
        <f t="shared" si="5"/>
        <v>259575</v>
      </c>
      <c r="H47" s="49">
        <f t="shared" si="5"/>
        <v>22890</v>
      </c>
      <c r="I47" s="49">
        <f t="shared" si="5"/>
        <v>259575</v>
      </c>
      <c r="J47" s="50">
        <f t="shared" si="5"/>
        <v>22128</v>
      </c>
      <c r="K47" s="49">
        <f t="shared" si="5"/>
        <v>282899</v>
      </c>
      <c r="L47" s="49">
        <f t="shared" si="5"/>
        <v>305027</v>
      </c>
    </row>
    <row r="48" spans="1:12" ht="12.75">
      <c r="A48" s="45" t="s">
        <v>10</v>
      </c>
      <c r="B48" s="62">
        <v>3055</v>
      </c>
      <c r="C48" s="61" t="s">
        <v>1</v>
      </c>
      <c r="D48" s="49">
        <f>D47</f>
        <v>14883</v>
      </c>
      <c r="E48" s="49">
        <f aca="true" t="shared" si="6" ref="E48:L48">E47</f>
        <v>319395</v>
      </c>
      <c r="F48" s="49">
        <f t="shared" si="6"/>
        <v>22890</v>
      </c>
      <c r="G48" s="49">
        <f t="shared" si="6"/>
        <v>259575</v>
      </c>
      <c r="H48" s="49">
        <f t="shared" si="6"/>
        <v>22890</v>
      </c>
      <c r="I48" s="49">
        <f t="shared" si="6"/>
        <v>259575</v>
      </c>
      <c r="J48" s="49">
        <f t="shared" si="6"/>
        <v>22128</v>
      </c>
      <c r="K48" s="49">
        <f t="shared" si="6"/>
        <v>282899</v>
      </c>
      <c r="L48" s="49">
        <f t="shared" si="6"/>
        <v>305027</v>
      </c>
    </row>
    <row r="49" spans="1:12" ht="12.75">
      <c r="A49" s="63" t="s">
        <v>10</v>
      </c>
      <c r="B49" s="64"/>
      <c r="C49" s="65" t="s">
        <v>11</v>
      </c>
      <c r="D49" s="49">
        <f aca="true" t="shared" si="7" ref="D49:K49">D48</f>
        <v>14883</v>
      </c>
      <c r="E49" s="49">
        <f t="shared" si="7"/>
        <v>319395</v>
      </c>
      <c r="F49" s="50">
        <f t="shared" si="7"/>
        <v>22890</v>
      </c>
      <c r="G49" s="49">
        <f t="shared" si="7"/>
        <v>259575</v>
      </c>
      <c r="H49" s="49">
        <f t="shared" si="7"/>
        <v>22890</v>
      </c>
      <c r="I49" s="49">
        <f t="shared" si="7"/>
        <v>259575</v>
      </c>
      <c r="J49" s="50">
        <f t="shared" si="7"/>
        <v>22128</v>
      </c>
      <c r="K49" s="49">
        <f t="shared" si="7"/>
        <v>282899</v>
      </c>
      <c r="L49" s="49">
        <f>K49+J49</f>
        <v>305027</v>
      </c>
    </row>
    <row r="50" spans="1:12" ht="12.75">
      <c r="A50" s="2"/>
      <c r="B50" s="3"/>
      <c r="C50" s="61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2.75">
      <c r="A51" s="2"/>
      <c r="B51" s="3"/>
      <c r="C51" s="61" t="s">
        <v>40</v>
      </c>
      <c r="D51" s="51"/>
      <c r="E51" s="51"/>
      <c r="F51" s="51"/>
      <c r="G51" s="51"/>
      <c r="H51" s="51"/>
      <c r="I51" s="51"/>
      <c r="J51" s="51"/>
      <c r="K51" s="51"/>
      <c r="L51" s="51"/>
    </row>
    <row r="52" spans="1:12" ht="12.75">
      <c r="A52" s="66" t="s">
        <v>12</v>
      </c>
      <c r="B52" s="67">
        <v>5053</v>
      </c>
      <c r="C52" s="68" t="s">
        <v>63</v>
      </c>
      <c r="D52" s="51"/>
      <c r="E52" s="51"/>
      <c r="F52" s="51"/>
      <c r="G52" s="51"/>
      <c r="H52" s="51"/>
      <c r="I52" s="51"/>
      <c r="J52" s="51"/>
      <c r="K52" s="51"/>
      <c r="L52" s="51"/>
    </row>
    <row r="53" spans="1:12" ht="12.75">
      <c r="A53" s="69"/>
      <c r="B53" s="70">
        <v>2</v>
      </c>
      <c r="C53" s="71" t="s">
        <v>64</v>
      </c>
      <c r="D53" s="51"/>
      <c r="E53" s="51"/>
      <c r="F53" s="51"/>
      <c r="G53" s="51"/>
      <c r="H53" s="51"/>
      <c r="I53" s="51"/>
      <c r="J53" s="51"/>
      <c r="K53" s="51"/>
      <c r="L53" s="51"/>
    </row>
    <row r="54" spans="1:12" ht="12.75">
      <c r="A54" s="69"/>
      <c r="B54" s="72">
        <v>2.102</v>
      </c>
      <c r="C54" s="73" t="s">
        <v>65</v>
      </c>
      <c r="D54" s="51"/>
      <c r="E54" s="51"/>
      <c r="F54" s="51"/>
      <c r="G54" s="51"/>
      <c r="H54" s="51"/>
      <c r="I54" s="51"/>
      <c r="J54" s="51"/>
      <c r="K54" s="51"/>
      <c r="L54" s="51"/>
    </row>
    <row r="55" spans="1:12" ht="12.75">
      <c r="A55" s="66"/>
      <c r="B55" s="74">
        <v>60</v>
      </c>
      <c r="C55" s="71" t="s">
        <v>66</v>
      </c>
      <c r="D55" s="51"/>
      <c r="E55" s="51"/>
      <c r="F55" s="51"/>
      <c r="G55" s="51"/>
      <c r="H55" s="51"/>
      <c r="I55" s="51"/>
      <c r="J55" s="51"/>
      <c r="K55" s="51"/>
      <c r="L55" s="51"/>
    </row>
    <row r="56" spans="1:16" ht="38.25">
      <c r="A56" s="69"/>
      <c r="B56" s="75" t="s">
        <v>67</v>
      </c>
      <c r="C56" s="71" t="s">
        <v>71</v>
      </c>
      <c r="D56" s="84">
        <v>500000</v>
      </c>
      <c r="E56" s="83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f>SUM(J56:K56)</f>
        <v>0</v>
      </c>
      <c r="M56" s="4" t="s">
        <v>78</v>
      </c>
      <c r="N56" s="4" t="s">
        <v>78</v>
      </c>
      <c r="O56" s="4" t="s">
        <v>78</v>
      </c>
      <c r="P56" s="4" t="s">
        <v>78</v>
      </c>
    </row>
    <row r="57" spans="1:12" ht="12.75">
      <c r="A57" s="69" t="s">
        <v>10</v>
      </c>
      <c r="B57" s="91">
        <v>60</v>
      </c>
      <c r="C57" s="71" t="s">
        <v>66</v>
      </c>
      <c r="D57" s="96">
        <f aca="true" t="shared" si="8" ref="D57:L57">SUM(D56:D56)</f>
        <v>500000</v>
      </c>
      <c r="E57" s="77">
        <f t="shared" si="8"/>
        <v>0</v>
      </c>
      <c r="F57" s="77">
        <f t="shared" si="8"/>
        <v>0</v>
      </c>
      <c r="G57" s="77">
        <f t="shared" si="8"/>
        <v>0</v>
      </c>
      <c r="H57" s="77">
        <f t="shared" si="8"/>
        <v>0</v>
      </c>
      <c r="I57" s="77">
        <f t="shared" si="8"/>
        <v>0</v>
      </c>
      <c r="J57" s="77">
        <f t="shared" si="8"/>
        <v>0</v>
      </c>
      <c r="K57" s="77">
        <f t="shared" si="8"/>
        <v>0</v>
      </c>
      <c r="L57" s="77">
        <f t="shared" si="8"/>
        <v>0</v>
      </c>
    </row>
    <row r="58" spans="1:12" ht="12.75">
      <c r="A58" s="69" t="s">
        <v>10</v>
      </c>
      <c r="B58" s="92">
        <v>2.102</v>
      </c>
      <c r="C58" s="73" t="s">
        <v>65</v>
      </c>
      <c r="D58" s="96">
        <f aca="true" t="shared" si="9" ref="D58:L58">D57</f>
        <v>500000</v>
      </c>
      <c r="E58" s="77">
        <f t="shared" si="9"/>
        <v>0</v>
      </c>
      <c r="F58" s="77">
        <f t="shared" si="9"/>
        <v>0</v>
      </c>
      <c r="G58" s="77">
        <f t="shared" si="9"/>
        <v>0</v>
      </c>
      <c r="H58" s="77">
        <f t="shared" si="9"/>
        <v>0</v>
      </c>
      <c r="I58" s="77">
        <f t="shared" si="9"/>
        <v>0</v>
      </c>
      <c r="J58" s="77">
        <f t="shared" si="9"/>
        <v>0</v>
      </c>
      <c r="K58" s="77">
        <f t="shared" si="9"/>
        <v>0</v>
      </c>
      <c r="L58" s="77">
        <f t="shared" si="9"/>
        <v>0</v>
      </c>
    </row>
    <row r="59" spans="1:12" ht="12.75">
      <c r="A59" s="69" t="s">
        <v>10</v>
      </c>
      <c r="B59" s="70">
        <v>2</v>
      </c>
      <c r="C59" s="71" t="s">
        <v>64</v>
      </c>
      <c r="D59" s="96">
        <f aca="true" t="shared" si="10" ref="D59:L59">D57</f>
        <v>500000</v>
      </c>
      <c r="E59" s="77">
        <f t="shared" si="10"/>
        <v>0</v>
      </c>
      <c r="F59" s="77">
        <f t="shared" si="10"/>
        <v>0</v>
      </c>
      <c r="G59" s="77">
        <f t="shared" si="10"/>
        <v>0</v>
      </c>
      <c r="H59" s="77">
        <f t="shared" si="10"/>
        <v>0</v>
      </c>
      <c r="I59" s="77">
        <f t="shared" si="10"/>
        <v>0</v>
      </c>
      <c r="J59" s="77">
        <f t="shared" si="10"/>
        <v>0</v>
      </c>
      <c r="K59" s="77">
        <f t="shared" si="10"/>
        <v>0</v>
      </c>
      <c r="L59" s="77">
        <f t="shared" si="10"/>
        <v>0</v>
      </c>
    </row>
    <row r="60" spans="1:12" ht="12.75">
      <c r="A60" s="69" t="s">
        <v>10</v>
      </c>
      <c r="B60" s="98">
        <v>5053</v>
      </c>
      <c r="C60" s="73" t="s">
        <v>63</v>
      </c>
      <c r="D60" s="96">
        <f aca="true" t="shared" si="11" ref="D60:L60">D59</f>
        <v>500000</v>
      </c>
      <c r="E60" s="77">
        <f t="shared" si="11"/>
        <v>0</v>
      </c>
      <c r="F60" s="77">
        <f t="shared" si="11"/>
        <v>0</v>
      </c>
      <c r="G60" s="77">
        <f t="shared" si="11"/>
        <v>0</v>
      </c>
      <c r="H60" s="77">
        <f t="shared" si="11"/>
        <v>0</v>
      </c>
      <c r="I60" s="77">
        <f t="shared" si="11"/>
        <v>0</v>
      </c>
      <c r="J60" s="77">
        <f t="shared" si="11"/>
        <v>0</v>
      </c>
      <c r="K60" s="77">
        <f t="shared" si="11"/>
        <v>0</v>
      </c>
      <c r="L60" s="77">
        <f t="shared" si="11"/>
        <v>0</v>
      </c>
    </row>
    <row r="61" spans="1:12" ht="12.75">
      <c r="A61" s="2"/>
      <c r="B61" s="3"/>
      <c r="C61" s="61"/>
      <c r="D61" s="51"/>
      <c r="E61" s="51"/>
      <c r="F61" s="51"/>
      <c r="G61" s="51"/>
      <c r="H61" s="51"/>
      <c r="I61" s="51"/>
      <c r="J61" s="51"/>
      <c r="K61" s="51"/>
      <c r="L61" s="51"/>
    </row>
    <row r="62" spans="1:12" ht="12.75">
      <c r="A62" s="2" t="s">
        <v>12</v>
      </c>
      <c r="B62" s="62">
        <v>5055</v>
      </c>
      <c r="C62" s="61" t="s">
        <v>2</v>
      </c>
      <c r="D62" s="51"/>
      <c r="E62" s="51"/>
      <c r="F62" s="51"/>
      <c r="G62" s="51"/>
      <c r="H62" s="51"/>
      <c r="I62" s="51"/>
      <c r="J62" s="51"/>
      <c r="K62" s="51"/>
      <c r="L62" s="51"/>
    </row>
    <row r="63" spans="1:12" ht="12.75">
      <c r="A63" s="2"/>
      <c r="B63" s="60">
        <v>0.05</v>
      </c>
      <c r="C63" s="61" t="s">
        <v>41</v>
      </c>
      <c r="D63" s="51"/>
      <c r="E63" s="51"/>
      <c r="F63" s="51"/>
      <c r="G63" s="51"/>
      <c r="H63" s="51"/>
      <c r="I63" s="51"/>
      <c r="J63" s="51"/>
      <c r="K63" s="51"/>
      <c r="L63" s="51"/>
    </row>
    <row r="64" spans="1:12" ht="12.75">
      <c r="A64" s="2"/>
      <c r="B64" s="78">
        <v>60</v>
      </c>
      <c r="C64" s="45" t="s">
        <v>42</v>
      </c>
      <c r="D64" s="52"/>
      <c r="E64" s="52"/>
      <c r="F64" s="52"/>
      <c r="G64" s="52"/>
      <c r="H64" s="52"/>
      <c r="I64" s="52"/>
      <c r="J64" s="52"/>
      <c r="K64" s="52"/>
      <c r="L64" s="52"/>
    </row>
    <row r="65" spans="1:16" ht="12.75">
      <c r="A65" s="2"/>
      <c r="B65" s="44" t="s">
        <v>43</v>
      </c>
      <c r="C65" s="45" t="s">
        <v>44</v>
      </c>
      <c r="D65" s="57">
        <v>450</v>
      </c>
      <c r="E65" s="55">
        <v>0</v>
      </c>
      <c r="F65" s="57">
        <v>1</v>
      </c>
      <c r="G65" s="55">
        <v>0</v>
      </c>
      <c r="H65" s="56">
        <v>1</v>
      </c>
      <c r="I65" s="55">
        <v>0</v>
      </c>
      <c r="J65" s="57">
        <v>1</v>
      </c>
      <c r="K65" s="55">
        <v>0</v>
      </c>
      <c r="L65" s="57">
        <f>SUM(J65:K65)</f>
        <v>1</v>
      </c>
      <c r="M65" s="4" t="s">
        <v>78</v>
      </c>
      <c r="N65" s="4" t="s">
        <v>78</v>
      </c>
      <c r="O65" s="4" t="s">
        <v>78</v>
      </c>
      <c r="P65" s="4" t="s">
        <v>78</v>
      </c>
    </row>
    <row r="66" spans="1:12" ht="25.5">
      <c r="A66" s="53"/>
      <c r="B66" s="99" t="s">
        <v>67</v>
      </c>
      <c r="C66" s="100" t="s">
        <v>84</v>
      </c>
      <c r="D66" s="55">
        <v>0</v>
      </c>
      <c r="E66" s="55">
        <v>0</v>
      </c>
      <c r="F66" s="55">
        <v>0</v>
      </c>
      <c r="G66" s="55">
        <v>0</v>
      </c>
      <c r="H66" s="56">
        <v>6500</v>
      </c>
      <c r="I66" s="55">
        <v>0</v>
      </c>
      <c r="J66" s="55">
        <v>0</v>
      </c>
      <c r="K66" s="55">
        <v>0</v>
      </c>
      <c r="L66" s="55">
        <f>SUM(J66:K66)</f>
        <v>0</v>
      </c>
    </row>
    <row r="67" spans="1:12" ht="12.75">
      <c r="A67" s="2" t="s">
        <v>10</v>
      </c>
      <c r="B67" s="78">
        <v>60</v>
      </c>
      <c r="C67" s="45" t="s">
        <v>42</v>
      </c>
      <c r="D67" s="56">
        <f>SUM(D65:D65)</f>
        <v>450</v>
      </c>
      <c r="E67" s="55">
        <f>SUM(E65:E65)</f>
        <v>0</v>
      </c>
      <c r="F67" s="57">
        <f>SUM(F65:F65)</f>
        <v>1</v>
      </c>
      <c r="G67" s="55">
        <f>SUM(G65:G65)</f>
        <v>0</v>
      </c>
      <c r="H67" s="56">
        <f>SUM(H65:H66)</f>
        <v>6501</v>
      </c>
      <c r="I67" s="55">
        <f>SUM(I65:I65)</f>
        <v>0</v>
      </c>
      <c r="J67" s="57">
        <f>SUM(J65:J65)</f>
        <v>1</v>
      </c>
      <c r="K67" s="55">
        <f>SUM(K65:K65)</f>
        <v>0</v>
      </c>
      <c r="L67" s="57">
        <f>SUM(L65:L65)</f>
        <v>1</v>
      </c>
    </row>
    <row r="68" spans="1:12" ht="12.75">
      <c r="A68" s="2" t="s">
        <v>10</v>
      </c>
      <c r="B68" s="60">
        <v>0.05</v>
      </c>
      <c r="C68" s="61" t="s">
        <v>41</v>
      </c>
      <c r="D68" s="49">
        <f aca="true" t="shared" si="12" ref="D68:I68">SUM(D67:D67)</f>
        <v>450</v>
      </c>
      <c r="E68" s="79">
        <f t="shared" si="12"/>
        <v>0</v>
      </c>
      <c r="F68" s="50">
        <f t="shared" si="12"/>
        <v>1</v>
      </c>
      <c r="G68" s="79">
        <f t="shared" si="12"/>
        <v>0</v>
      </c>
      <c r="H68" s="49">
        <f>SUM(H67:H67)</f>
        <v>6501</v>
      </c>
      <c r="I68" s="79">
        <f t="shared" si="12"/>
        <v>0</v>
      </c>
      <c r="J68" s="50">
        <f>SUM(J67:J67)</f>
        <v>1</v>
      </c>
      <c r="K68" s="79">
        <f>SUM(K67:K67)</f>
        <v>0</v>
      </c>
      <c r="L68" s="50">
        <f>L67</f>
        <v>1</v>
      </c>
    </row>
    <row r="69" spans="1:12" ht="12.75">
      <c r="A69" s="2"/>
      <c r="B69" s="3"/>
      <c r="C69" s="61"/>
      <c r="D69" s="40"/>
      <c r="E69" s="40"/>
      <c r="F69" s="40"/>
      <c r="G69" s="40"/>
      <c r="H69" s="40"/>
      <c r="I69" s="40"/>
      <c r="J69" s="40"/>
      <c r="K69" s="40"/>
      <c r="L69" s="40"/>
    </row>
    <row r="70" spans="1:12" ht="12.75">
      <c r="A70" s="2"/>
      <c r="B70" s="60">
        <v>0.102</v>
      </c>
      <c r="C70" s="61" t="s">
        <v>45</v>
      </c>
      <c r="D70" s="40"/>
      <c r="E70" s="40"/>
      <c r="F70" s="40"/>
      <c r="G70" s="40"/>
      <c r="H70" s="40"/>
      <c r="I70" s="40"/>
      <c r="J70" s="40"/>
      <c r="K70" s="40"/>
      <c r="L70" s="40"/>
    </row>
    <row r="71" spans="1:12" ht="12.75">
      <c r="A71" s="2"/>
      <c r="B71" s="78">
        <v>61</v>
      </c>
      <c r="C71" s="45" t="s">
        <v>46</v>
      </c>
      <c r="D71" s="40"/>
      <c r="E71" s="40"/>
      <c r="F71" s="40"/>
      <c r="G71" s="40"/>
      <c r="H71" s="40"/>
      <c r="I71" s="40"/>
      <c r="J71" s="40"/>
      <c r="K71" s="40"/>
      <c r="L71" s="40"/>
    </row>
    <row r="72" spans="1:16" ht="12.75">
      <c r="A72" s="2"/>
      <c r="B72" s="44" t="s">
        <v>47</v>
      </c>
      <c r="C72" s="2" t="s">
        <v>48</v>
      </c>
      <c r="D72" s="46">
        <v>8000</v>
      </c>
      <c r="E72" s="59">
        <v>0</v>
      </c>
      <c r="F72" s="94">
        <v>12000</v>
      </c>
      <c r="G72" s="59">
        <v>0</v>
      </c>
      <c r="H72" s="40">
        <v>12000</v>
      </c>
      <c r="I72" s="59">
        <v>0</v>
      </c>
      <c r="J72" s="94">
        <v>1</v>
      </c>
      <c r="K72" s="59">
        <v>0</v>
      </c>
      <c r="L72" s="94">
        <f>SUM(J72:K72)</f>
        <v>1</v>
      </c>
      <c r="M72" s="4" t="s">
        <v>78</v>
      </c>
      <c r="N72" s="4" t="s">
        <v>78</v>
      </c>
      <c r="O72" s="4" t="s">
        <v>78</v>
      </c>
      <c r="P72" s="4" t="s">
        <v>78</v>
      </c>
    </row>
    <row r="73" spans="1:12" ht="25.5">
      <c r="A73" s="2"/>
      <c r="B73" s="44" t="s">
        <v>85</v>
      </c>
      <c r="C73" s="93" t="s">
        <v>86</v>
      </c>
      <c r="D73" s="47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7">
        <v>7561</v>
      </c>
      <c r="K73" s="55">
        <v>0</v>
      </c>
      <c r="L73" s="57">
        <f>SUM(J73:K73)</f>
        <v>7561</v>
      </c>
    </row>
    <row r="74" spans="1:12" ht="12.75">
      <c r="A74" s="2" t="s">
        <v>10</v>
      </c>
      <c r="B74" s="78">
        <v>61</v>
      </c>
      <c r="C74" s="45" t="s">
        <v>46</v>
      </c>
      <c r="D74" s="50">
        <f aca="true" t="shared" si="13" ref="D74:I74">SUM(D72:D73)</f>
        <v>8000</v>
      </c>
      <c r="E74" s="79">
        <f t="shared" si="13"/>
        <v>0</v>
      </c>
      <c r="F74" s="50">
        <f t="shared" si="13"/>
        <v>12000</v>
      </c>
      <c r="G74" s="79">
        <f t="shared" si="13"/>
        <v>0</v>
      </c>
      <c r="H74" s="50">
        <f t="shared" si="13"/>
        <v>12000</v>
      </c>
      <c r="I74" s="79">
        <f t="shared" si="13"/>
        <v>0</v>
      </c>
      <c r="J74" s="50">
        <f>SUM(J72:J73)</f>
        <v>7562</v>
      </c>
      <c r="K74" s="79">
        <f>SUM(K72:K73)</f>
        <v>0</v>
      </c>
      <c r="L74" s="50">
        <f>SUM(L72:L73)</f>
        <v>7562</v>
      </c>
    </row>
    <row r="75" spans="1:12" ht="12.75">
      <c r="A75" s="2" t="s">
        <v>10</v>
      </c>
      <c r="B75" s="60">
        <v>0.102</v>
      </c>
      <c r="C75" s="61" t="s">
        <v>45</v>
      </c>
      <c r="D75" s="49">
        <f aca="true" t="shared" si="14" ref="D75:I75">D74</f>
        <v>8000</v>
      </c>
      <c r="E75" s="79">
        <f t="shared" si="14"/>
        <v>0</v>
      </c>
      <c r="F75" s="50">
        <f t="shared" si="14"/>
        <v>12000</v>
      </c>
      <c r="G75" s="79">
        <f t="shared" si="14"/>
        <v>0</v>
      </c>
      <c r="H75" s="49">
        <f t="shared" si="14"/>
        <v>12000</v>
      </c>
      <c r="I75" s="79">
        <f t="shared" si="14"/>
        <v>0</v>
      </c>
      <c r="J75" s="50">
        <f>J74</f>
        <v>7562</v>
      </c>
      <c r="K75" s="79">
        <f>K74</f>
        <v>0</v>
      </c>
      <c r="L75" s="50">
        <f>L74</f>
        <v>7562</v>
      </c>
    </row>
    <row r="76" spans="1:12" ht="12.75">
      <c r="A76" s="2"/>
      <c r="B76" s="60"/>
      <c r="C76" s="61"/>
      <c r="D76" s="40"/>
      <c r="E76" s="58"/>
      <c r="F76" s="40"/>
      <c r="G76" s="58"/>
      <c r="H76" s="40"/>
      <c r="I76" s="58"/>
      <c r="J76" s="40"/>
      <c r="K76" s="58"/>
      <c r="L76" s="40"/>
    </row>
    <row r="77" spans="1:12" ht="12.75">
      <c r="A77" s="2"/>
      <c r="B77" s="60">
        <v>0.103</v>
      </c>
      <c r="C77" s="61" t="s">
        <v>49</v>
      </c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2.75">
      <c r="A78" s="2"/>
      <c r="B78" s="78">
        <v>62</v>
      </c>
      <c r="C78" s="45" t="s">
        <v>50</v>
      </c>
      <c r="D78" s="52"/>
      <c r="E78" s="52"/>
      <c r="F78" s="52"/>
      <c r="G78" s="52"/>
      <c r="H78" s="52"/>
      <c r="I78" s="52"/>
      <c r="J78" s="52"/>
      <c r="K78" s="52"/>
      <c r="L78" s="52"/>
    </row>
    <row r="79" spans="1:16" ht="12.75">
      <c r="A79" s="2"/>
      <c r="B79" s="44" t="s">
        <v>51</v>
      </c>
      <c r="C79" s="45" t="s">
        <v>52</v>
      </c>
      <c r="D79" s="46">
        <v>1000</v>
      </c>
      <c r="E79" s="47">
        <v>0</v>
      </c>
      <c r="F79" s="46">
        <v>3000</v>
      </c>
      <c r="G79" s="47">
        <v>0</v>
      </c>
      <c r="H79" s="10">
        <v>3000</v>
      </c>
      <c r="I79" s="47">
        <v>0</v>
      </c>
      <c r="J79" s="46">
        <v>1</v>
      </c>
      <c r="K79" s="47">
        <v>0</v>
      </c>
      <c r="L79" s="46">
        <f>SUM(J79:K79)</f>
        <v>1</v>
      </c>
      <c r="M79" s="4" t="s">
        <v>78</v>
      </c>
      <c r="N79" s="4" t="s">
        <v>78</v>
      </c>
      <c r="O79" s="4" t="s">
        <v>78</v>
      </c>
      <c r="P79" s="4" t="s">
        <v>78</v>
      </c>
    </row>
    <row r="80" spans="1:12" ht="12.75">
      <c r="A80" s="2" t="s">
        <v>10</v>
      </c>
      <c r="B80" s="78">
        <v>62</v>
      </c>
      <c r="C80" s="45" t="s">
        <v>50</v>
      </c>
      <c r="D80" s="49">
        <f aca="true" t="shared" si="15" ref="D80:I81">D79</f>
        <v>1000</v>
      </c>
      <c r="E80" s="79">
        <f t="shared" si="15"/>
        <v>0</v>
      </c>
      <c r="F80" s="50">
        <f t="shared" si="15"/>
        <v>3000</v>
      </c>
      <c r="G80" s="79">
        <f t="shared" si="15"/>
        <v>0</v>
      </c>
      <c r="H80" s="49">
        <f t="shared" si="15"/>
        <v>3000</v>
      </c>
      <c r="I80" s="79">
        <f t="shared" si="15"/>
        <v>0</v>
      </c>
      <c r="J80" s="50">
        <f aca="true" t="shared" si="16" ref="J80:L81">J79</f>
        <v>1</v>
      </c>
      <c r="K80" s="79">
        <f t="shared" si="16"/>
        <v>0</v>
      </c>
      <c r="L80" s="50">
        <f t="shared" si="16"/>
        <v>1</v>
      </c>
    </row>
    <row r="81" spans="1:12" ht="12.75">
      <c r="A81" s="2" t="s">
        <v>10</v>
      </c>
      <c r="B81" s="60">
        <v>0.103</v>
      </c>
      <c r="C81" s="61" t="s">
        <v>49</v>
      </c>
      <c r="D81" s="49">
        <f t="shared" si="15"/>
        <v>1000</v>
      </c>
      <c r="E81" s="79">
        <f t="shared" si="15"/>
        <v>0</v>
      </c>
      <c r="F81" s="50">
        <f t="shared" si="15"/>
        <v>3000</v>
      </c>
      <c r="G81" s="79">
        <f t="shared" si="15"/>
        <v>0</v>
      </c>
      <c r="H81" s="49">
        <f t="shared" si="15"/>
        <v>3000</v>
      </c>
      <c r="I81" s="79">
        <f t="shared" si="15"/>
        <v>0</v>
      </c>
      <c r="J81" s="50">
        <f t="shared" si="16"/>
        <v>1</v>
      </c>
      <c r="K81" s="79">
        <f t="shared" si="16"/>
        <v>0</v>
      </c>
      <c r="L81" s="50">
        <f t="shared" si="16"/>
        <v>1</v>
      </c>
    </row>
    <row r="82" spans="1:12" ht="12.75">
      <c r="A82" s="2" t="s">
        <v>10</v>
      </c>
      <c r="B82" s="41">
        <v>5055</v>
      </c>
      <c r="C82" s="39" t="s">
        <v>2</v>
      </c>
      <c r="D82" s="56">
        <f aca="true" t="shared" si="17" ref="D82:L82">D81+D75+D68</f>
        <v>9450</v>
      </c>
      <c r="E82" s="55">
        <f t="shared" si="17"/>
        <v>0</v>
      </c>
      <c r="F82" s="57">
        <f t="shared" si="17"/>
        <v>15001</v>
      </c>
      <c r="G82" s="55">
        <f t="shared" si="17"/>
        <v>0</v>
      </c>
      <c r="H82" s="56">
        <f>H81+H75+H68</f>
        <v>21501</v>
      </c>
      <c r="I82" s="55">
        <f t="shared" si="17"/>
        <v>0</v>
      </c>
      <c r="J82" s="57">
        <f t="shared" si="17"/>
        <v>7564</v>
      </c>
      <c r="K82" s="55">
        <f t="shared" si="17"/>
        <v>0</v>
      </c>
      <c r="L82" s="57">
        <f t="shared" si="17"/>
        <v>7564</v>
      </c>
    </row>
    <row r="83" spans="1:12" ht="13.5" customHeight="1">
      <c r="A83" s="63" t="s">
        <v>10</v>
      </c>
      <c r="B83" s="64"/>
      <c r="C83" s="65" t="s">
        <v>40</v>
      </c>
      <c r="D83" s="10">
        <f aca="true" t="shared" si="18" ref="D83:I83">D82+D60</f>
        <v>509450</v>
      </c>
      <c r="E83" s="47">
        <f t="shared" si="18"/>
        <v>0</v>
      </c>
      <c r="F83" s="46">
        <f t="shared" si="18"/>
        <v>15001</v>
      </c>
      <c r="G83" s="47">
        <f t="shared" si="18"/>
        <v>0</v>
      </c>
      <c r="H83" s="10">
        <f>H82+H60</f>
        <v>21501</v>
      </c>
      <c r="I83" s="47">
        <f t="shared" si="18"/>
        <v>0</v>
      </c>
      <c r="J83" s="46">
        <f>J82+J60</f>
        <v>7564</v>
      </c>
      <c r="K83" s="47">
        <f>K82+K60</f>
        <v>0</v>
      </c>
      <c r="L83" s="46">
        <f>L82+L60</f>
        <v>7564</v>
      </c>
    </row>
    <row r="84" spans="1:12" ht="12.75">
      <c r="A84" s="63" t="s">
        <v>10</v>
      </c>
      <c r="B84" s="64"/>
      <c r="C84" s="65" t="s">
        <v>3</v>
      </c>
      <c r="D84" s="49">
        <f aca="true" t="shared" si="19" ref="D84:L84">D83+D49</f>
        <v>524333</v>
      </c>
      <c r="E84" s="49">
        <f t="shared" si="19"/>
        <v>319395</v>
      </c>
      <c r="F84" s="97">
        <f t="shared" si="19"/>
        <v>37891</v>
      </c>
      <c r="G84" s="97">
        <f t="shared" si="19"/>
        <v>259575</v>
      </c>
      <c r="H84" s="49">
        <f t="shared" si="19"/>
        <v>44391</v>
      </c>
      <c r="I84" s="97">
        <f t="shared" si="19"/>
        <v>259575</v>
      </c>
      <c r="J84" s="50">
        <f t="shared" si="19"/>
        <v>29692</v>
      </c>
      <c r="K84" s="97">
        <f t="shared" si="19"/>
        <v>282899</v>
      </c>
      <c r="L84" s="49">
        <f t="shared" si="19"/>
        <v>312591</v>
      </c>
    </row>
    <row r="85" spans="6:12" ht="12.75">
      <c r="F85" s="20"/>
      <c r="G85" s="20"/>
      <c r="H85" s="20"/>
      <c r="I85" s="20"/>
      <c r="K85" s="20"/>
      <c r="L85" s="20"/>
    </row>
    <row r="86" spans="1:12" ht="25.5" customHeight="1">
      <c r="A86" s="80" t="s">
        <v>61</v>
      </c>
      <c r="B86" s="103" t="s">
        <v>72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1:12" ht="12.75">
      <c r="A87" s="2" t="s">
        <v>12</v>
      </c>
      <c r="B87" s="62">
        <v>5055</v>
      </c>
      <c r="C87" s="85" t="s">
        <v>2</v>
      </c>
      <c r="D87" s="76"/>
      <c r="E87" s="76"/>
      <c r="F87" s="76"/>
      <c r="G87" s="76"/>
      <c r="H87" s="76"/>
      <c r="I87" s="76"/>
      <c r="J87" s="76"/>
      <c r="K87" s="76"/>
      <c r="L87" s="76"/>
    </row>
    <row r="88" spans="1:12" ht="25.5">
      <c r="A88" s="2"/>
      <c r="B88" s="82">
        <v>0.901</v>
      </c>
      <c r="C88" s="81" t="s">
        <v>73</v>
      </c>
      <c r="D88" s="84"/>
      <c r="E88" s="83">
        <v>0</v>
      </c>
      <c r="F88" s="83">
        <v>0</v>
      </c>
      <c r="G88" s="83">
        <v>0</v>
      </c>
      <c r="H88" s="84">
        <v>6500</v>
      </c>
      <c r="I88" s="83">
        <v>0</v>
      </c>
      <c r="J88" s="84">
        <f>J73</f>
        <v>7561</v>
      </c>
      <c r="K88" s="83">
        <v>0</v>
      </c>
      <c r="L88" s="84">
        <f>J88</f>
        <v>7561</v>
      </c>
    </row>
    <row r="89" spans="1:12" ht="12.75">
      <c r="A89" s="53"/>
      <c r="B89" s="86"/>
      <c r="C89" s="53"/>
      <c r="D89" s="87"/>
      <c r="E89" s="87"/>
      <c r="F89" s="87"/>
      <c r="G89" s="87"/>
      <c r="H89" s="87"/>
      <c r="I89" s="87"/>
      <c r="J89" s="87"/>
      <c r="K89" s="87"/>
      <c r="L89" s="87"/>
    </row>
  </sheetData>
  <sheetProtection/>
  <autoFilter ref="A14:O84"/>
  <mergeCells count="9">
    <mergeCell ref="B86:L86"/>
    <mergeCell ref="D13:E13"/>
    <mergeCell ref="F13:G13"/>
    <mergeCell ref="H13:I13"/>
    <mergeCell ref="J13:L13"/>
    <mergeCell ref="H12:I12"/>
    <mergeCell ref="J12:L12"/>
    <mergeCell ref="D12:E12"/>
    <mergeCell ref="F12:G12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05" useFirstPageNumber="1" horizontalDpi="600" verticalDpi="600" orientation="landscape" paperSize="9" r:id="rId3"/>
  <headerFooter alignWithMargins="0">
    <oddHeader xml:space="preserve">&amp;C   </oddHeader>
    <oddFooter>&amp;C&amp;"Times New Roman,Bold"   Vol-III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2011-03-22T07:59:22Z</cp:lastPrinted>
  <dcterms:created xsi:type="dcterms:W3CDTF">2004-06-02T16:26:26Z</dcterms:created>
  <dcterms:modified xsi:type="dcterms:W3CDTF">2011-03-31T07:54:10Z</dcterms:modified>
  <cp:category/>
  <cp:version/>
  <cp:contentType/>
  <cp:contentStatus/>
</cp:coreProperties>
</file>